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meddek-data$/Dekanat/Geschäftsleitung/Notaro/Titularprofessuren ab August 2012/Evaluation/"/>
    </mc:Choice>
  </mc:AlternateContent>
  <xr:revisionPtr revIDLastSave="0" documentId="13_ncr:1_{DC9CFB86-8B5F-9140-9EC6-63C5B1B18D67}" xr6:coauthVersionLast="47" xr6:coauthVersionMax="47" xr10:uidLastSave="{00000000-0000-0000-0000-000000000000}"/>
  <workbookProtection workbookAlgorithmName="SHA-512" workbookHashValue="oSi739t/7sM+e6v7tiNs8bNVCZop2A2ojl/vvU+pOhIyVq32WZQbtwXDgPBTDIF/bnsnYXwe9XgfSJZe1+mufQ==" workbookSaltValue="JBBaXopcqH6x86z52OHvmg==" workbookSpinCount="100000" lockStructure="1"/>
  <bookViews>
    <workbookView xWindow="180" yWindow="500" windowWidth="51020" windowHeight="21560" tabRatio="500" activeTab="1" xr2:uid="{00000000-000D-0000-FFFF-FFFF00000000}"/>
  </bookViews>
  <sheets>
    <sheet name="Grunddaten" sheetId="9" r:id="rId1"/>
    <sheet name="Gesamtberechnung" sheetId="1" r:id="rId2"/>
    <sheet name="Nachweis Publi. und Drittm." sheetId="3" r:id="rId3"/>
    <sheet name="Nachweis Lehre" sheetId="4" r:id="rId4"/>
    <sheet name="Nachweis Selbstverw." sheetId="8" r:id="rId5"/>
    <sheet name="Nachweis Postgraduate" sheetId="5" r:id="rId6"/>
    <sheet name="Nachweis Ausstrahlung" sheetId="6" r:id="rId7"/>
    <sheet name="Nachweis Weiterbildung" sheetId="7" r:id="rId8"/>
  </sheets>
  <definedNames>
    <definedName name="_ftn1" localSheetId="1">Gesamtberechnung!$D$29</definedName>
    <definedName name="_ftnref1" localSheetId="1">Gesamtberechnung!$D$22</definedName>
    <definedName name="_xlnm.Print_Area" localSheetId="1">Gesamtberechnung!$B$1:$S$178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" i="1" l="1"/>
  <c r="S52" i="1" l="1"/>
  <c r="S51" i="1"/>
  <c r="S50" i="1"/>
  <c r="S49" i="1"/>
  <c r="S46" i="1"/>
  <c r="S45" i="1"/>
  <c r="S44" i="1"/>
  <c r="S42" i="1"/>
  <c r="S41" i="1"/>
  <c r="S38" i="1"/>
  <c r="S36" i="1"/>
  <c r="S35" i="1"/>
  <c r="S34" i="1"/>
  <c r="S33" i="1"/>
  <c r="S15" i="1"/>
  <c r="S16" i="1"/>
  <c r="S17" i="1"/>
  <c r="S18" i="1"/>
  <c r="S58" i="1" l="1"/>
  <c r="S59" i="1"/>
  <c r="S60" i="1"/>
  <c r="S62" i="1"/>
  <c r="S63" i="1"/>
  <c r="S64" i="1"/>
  <c r="S65" i="1"/>
  <c r="S68" i="1"/>
  <c r="S69" i="1"/>
  <c r="S70" i="1"/>
  <c r="S71" i="1"/>
  <c r="S72" i="1"/>
  <c r="S74" i="1"/>
  <c r="S75" i="1"/>
  <c r="S76" i="1"/>
  <c r="S77" i="1"/>
  <c r="S79" i="1"/>
  <c r="S80" i="1"/>
  <c r="S81" i="1"/>
  <c r="S82" i="1"/>
  <c r="S83" i="1"/>
  <c r="S84" i="1"/>
  <c r="S86" i="1"/>
  <c r="S87" i="1"/>
  <c r="S88" i="1"/>
  <c r="S89" i="1"/>
  <c r="S90" i="1"/>
  <c r="S91" i="1"/>
  <c r="S92" i="1"/>
  <c r="S93" i="1"/>
  <c r="S94" i="1"/>
  <c r="S96" i="1"/>
  <c r="S97" i="1"/>
  <c r="S99" i="1"/>
  <c r="S163" i="1"/>
  <c r="S164" i="1"/>
  <c r="S165" i="1"/>
  <c r="S166" i="1"/>
  <c r="A1" i="7"/>
  <c r="S5" i="1"/>
  <c r="S6" i="1"/>
  <c r="S7" i="1"/>
  <c r="S8" i="1"/>
  <c r="S9" i="1"/>
  <c r="S10" i="1"/>
  <c r="S11" i="1"/>
  <c r="S12" i="1"/>
  <c r="S13" i="1"/>
  <c r="S14" i="1"/>
  <c r="S20" i="1"/>
  <c r="S21" i="1"/>
  <c r="S23" i="1"/>
  <c r="S24" i="1"/>
  <c r="S25" i="1"/>
  <c r="S28" i="1"/>
  <c r="S29" i="1"/>
  <c r="S30" i="1"/>
  <c r="S31" i="1"/>
  <c r="S39" i="1"/>
  <c r="S47" i="1"/>
  <c r="S54" i="1"/>
  <c r="S55" i="1"/>
  <c r="S56" i="1"/>
  <c r="S102" i="1"/>
  <c r="S103" i="1"/>
  <c r="S104" i="1"/>
  <c r="S106" i="1"/>
  <c r="S107" i="1"/>
  <c r="S108" i="1"/>
  <c r="S109" i="1"/>
  <c r="S110" i="1"/>
  <c r="S111" i="1"/>
  <c r="S114" i="1"/>
  <c r="S115" i="1"/>
  <c r="S116" i="1"/>
  <c r="S117" i="1"/>
  <c r="S119" i="1"/>
  <c r="S120" i="1"/>
  <c r="S121" i="1"/>
  <c r="S123" i="1"/>
  <c r="S124" i="1"/>
  <c r="S125" i="1"/>
  <c r="S126" i="1"/>
  <c r="S127" i="1"/>
  <c r="S129" i="1"/>
  <c r="S130" i="1"/>
  <c r="S131" i="1"/>
  <c r="S132" i="1"/>
  <c r="S134" i="1"/>
  <c r="S135" i="1"/>
  <c r="S136" i="1"/>
  <c r="S137" i="1"/>
  <c r="S138" i="1"/>
  <c r="S140" i="1"/>
  <c r="S141" i="1"/>
  <c r="S142" i="1"/>
  <c r="S143" i="1"/>
  <c r="S144" i="1"/>
  <c r="S146" i="1"/>
  <c r="S147" i="1"/>
  <c r="S148" i="1"/>
  <c r="S149" i="1"/>
  <c r="S150" i="1"/>
  <c r="S152" i="1"/>
  <c r="S153" i="1"/>
  <c r="S154" i="1"/>
  <c r="S155" i="1"/>
  <c r="S156" i="1"/>
  <c r="S158" i="1"/>
  <c r="S159" i="1"/>
  <c r="S160" i="1"/>
  <c r="S161" i="1"/>
  <c r="A1" i="6"/>
  <c r="A1" i="5"/>
  <c r="A1" i="8"/>
  <c r="A1" i="4"/>
  <c r="A1" i="3"/>
  <c r="S162" i="1" l="1"/>
  <c r="S57" i="1"/>
  <c r="S171" i="1" s="1"/>
  <c r="S3" i="1"/>
  <c r="S26" i="1"/>
  <c r="S169" i="1" s="1"/>
  <c r="S66" i="1"/>
  <c r="S172" i="1"/>
  <c r="S100" i="1"/>
  <c r="S112" i="1"/>
  <c r="S175" i="1" s="1"/>
  <c r="S2" i="1" l="1"/>
  <c r="S167" i="1" s="1"/>
  <c r="S168" i="1"/>
  <c r="S174" i="1"/>
  <c r="S173" i="1"/>
  <c r="S170" i="1"/>
  <c r="S176" i="1" l="1"/>
  <c r="S178" i="1" s="1"/>
</calcChain>
</file>

<file path=xl/sharedStrings.xml><?xml version="1.0" encoding="utf-8"?>
<sst xmlns="http://schemas.openxmlformats.org/spreadsheetml/2006/main" count="494" uniqueCount="244">
  <si>
    <t>F.1 – Peer-Reviewte Publikationsarten</t>
  </si>
  <si>
    <t>F.2 – Publikationsarten ohne Peer-Review</t>
  </si>
  <si>
    <t>F.2.1 - Monografien</t>
  </si>
  <si>
    <t>F.3.2 - Herausgeber eines Buches oder Sammelbandes</t>
  </si>
  <si>
    <t xml:space="preserve">F.3 – Zusätzliche Publikationsarten </t>
  </si>
  <si>
    <t>F.3.3 - Lehrbuch / Lehrbuchkapitel</t>
  </si>
  <si>
    <t>F.2.2 - Beiträge in Sammelbändern</t>
  </si>
  <si>
    <t>F.6.1 - SNF</t>
  </si>
  <si>
    <t>F.6.2 - EU</t>
  </si>
  <si>
    <t>F.6.3 - KTI</t>
  </si>
  <si>
    <t>F.6.6 - Andere Nationalfonds (Deutschland, Kanada, ...)</t>
  </si>
  <si>
    <t>F.7.1 - Stiftungen</t>
  </si>
  <si>
    <t xml:space="preserve">F.8.1 - Interne Fonds </t>
  </si>
  <si>
    <t>F.8.2 - Stiftungen</t>
  </si>
  <si>
    <t>F.8.3 - Privatwirtschaft</t>
  </si>
  <si>
    <t>F.9 – Auftragsforschung und Öffentliche Hand</t>
  </si>
  <si>
    <t>F.9.2 - Forschungsaufträge Bund und andere Schweizer Einrichtungen</t>
  </si>
  <si>
    <t>F.9.3 - Forschungsaufträge öffentliche Hand Ausland</t>
  </si>
  <si>
    <t>Forschung (F) Publikationen</t>
  </si>
  <si>
    <t>Forschung (F) Drittmittel</t>
  </si>
  <si>
    <t>F.7.2 - Privatwirtschaft / Industrie</t>
  </si>
  <si>
    <t>Lehre (L)</t>
  </si>
  <si>
    <t>L.4 - Externe Lehrstunden</t>
  </si>
  <si>
    <t>F.8.4 - Private Personen und Anonyme Fördergeber</t>
  </si>
  <si>
    <t>S.2.2 - Beförderungskommissionen, Name mit Dauer der Mitgliedschaft</t>
  </si>
  <si>
    <t>S.3.2 - Berufungskommissionen, Name mit Dauer der Mitgliedschaft</t>
  </si>
  <si>
    <t>S.3.3 - Strukturkommissionen, Name mit Dauer der Mitgliedschaft</t>
  </si>
  <si>
    <t>S.1 - Funktionen</t>
  </si>
  <si>
    <t>Bereich akademische Selbstverwaltung (S)</t>
  </si>
  <si>
    <t>L.1 - Lehrveanstalltungen (gemäss FACTS Auszug)</t>
  </si>
  <si>
    <t>L.2 - Prüfungen (gemäss FACTS Auszug)</t>
  </si>
  <si>
    <t>L.3 - Planungs- und  Entwicklungsaufgaben (gemäss FACTS Auszug)</t>
  </si>
  <si>
    <t>Forschung (F)</t>
  </si>
  <si>
    <t>Einheit</t>
  </si>
  <si>
    <t>Faktor</t>
  </si>
  <si>
    <t>Anzahl</t>
  </si>
  <si>
    <t>N - Postgraduate, Advanced Studies und 1:1 Betreuung</t>
  </si>
  <si>
    <t>N.1 - Abgeschlossene akademische Titel</t>
  </si>
  <si>
    <t>N.2 - Promotion</t>
  </si>
  <si>
    <t>N.2.1 - Strukturierte Vorlesungen, PhD Programm</t>
  </si>
  <si>
    <t>N.2.2 - Kurse (GMP, PhD Club)</t>
  </si>
  <si>
    <t>N.2.3 - Gutachter PhD Arbeit / Prüfungsabnahme</t>
  </si>
  <si>
    <t>N.2.4 - Gutachter Dissertation</t>
  </si>
  <si>
    <t>N.3 - Direktbetreuung</t>
  </si>
  <si>
    <t>N.3.1 - 1:1 PhD Betreuung</t>
  </si>
  <si>
    <t>N.3.2 - 1:1 MDPhD Betreuung</t>
  </si>
  <si>
    <t>N.3.3 - 1:1 Masterbetreuung</t>
  </si>
  <si>
    <t>N.3.4 - 1:1 Dissertation Betreuung</t>
  </si>
  <si>
    <t>N.3.5 - 1:1 Habilitation Betreuung</t>
  </si>
  <si>
    <t>N.3.6 - 1:1 Mentoring Habilitation</t>
  </si>
  <si>
    <t>N.4 - Freiwillige Veranstaltungen und Advanced Studies</t>
  </si>
  <si>
    <t>N.4.1 - MAS-Masterthesen Betreuung</t>
  </si>
  <si>
    <t>N.4.2 - MAS Unterricht</t>
  </si>
  <si>
    <t>N.4.2 - DAS Unterricht</t>
  </si>
  <si>
    <t>N.4.3 - CAS Unterricht</t>
  </si>
  <si>
    <t>N.4.4 - MAS Unterricht Organisation</t>
  </si>
  <si>
    <t>N.4.5 - DAS Unterricht Organisation</t>
  </si>
  <si>
    <t>N.4.6 - CAS Unterricht Organisation</t>
  </si>
  <si>
    <t>N.4.7 - 1:1 Betreuung oder Mentoring</t>
  </si>
  <si>
    <t>N.4.8 - Winter- / Summerschool</t>
  </si>
  <si>
    <t>N.5 - Nachwuchsförderung National und International</t>
  </si>
  <si>
    <t>N.5.1 - Nationale Programme und Kommissionen PhD</t>
  </si>
  <si>
    <t>N.5.2 - Internationale PhD Programme</t>
  </si>
  <si>
    <t>N.6 - Weiteres</t>
  </si>
  <si>
    <t>N.6.1 - Kurse für Medizinalberufe</t>
  </si>
  <si>
    <t>N.1.3 - PhD</t>
  </si>
  <si>
    <t>N.1.4 - Dr. Sc. Med.</t>
  </si>
  <si>
    <t>N.1.6 - Promotionen Dr. med. und Dr. dent. Universität Basel</t>
  </si>
  <si>
    <t xml:space="preserve">N.1.7 - Promotionen anderer Fakultäten oder Universitäten </t>
  </si>
  <si>
    <t>R – Akademische Vernetzung und Ausstrahlung</t>
  </si>
  <si>
    <t>R.1 - Invited Speaker</t>
  </si>
  <si>
    <t>R.2 - Kongressorganisation und Conference Board</t>
  </si>
  <si>
    <t>R.3 - Peer-Review Tätigkeit</t>
  </si>
  <si>
    <t>R.4 - Kollaborationen und Kooperationen (besonders erwähnenswert)</t>
  </si>
  <si>
    <t>R.5 - Awards</t>
  </si>
  <si>
    <t>R.6 - Internationale Komitees und Gesellschaften</t>
  </si>
  <si>
    <t>R.7 - Nationale Komitees und Gesellschaften</t>
  </si>
  <si>
    <t>R.9 - Öffentlichkeitsarbeit</t>
  </si>
  <si>
    <t>R.4.4 - Nicht erfolgreiche Drittmittelanträge in Kollaboration mit anderen</t>
  </si>
  <si>
    <t>R.1.1 - Nationale Konferenzen und Veranstaltungen</t>
  </si>
  <si>
    <t>R.1.2 - Internationale Konferenzen aus der Industrie</t>
  </si>
  <si>
    <t>R.1.3 - Internationale wissenschaftliche Konferenzen</t>
  </si>
  <si>
    <t>R.1.4 - Internationale hoch kompetitive Konferenzen</t>
  </si>
  <si>
    <t>R.2.1 - Organisation von Kongressen</t>
  </si>
  <si>
    <t>R.2.2 - Leitung von Kongressen</t>
  </si>
  <si>
    <t>R.2.3 - Mitgliedschaft im Conference Board von Kongressen</t>
  </si>
  <si>
    <t>R.4.1 - Teilnahme oder Organisation vom Kollaborationen innerhalb der eigenen Universität</t>
  </si>
  <si>
    <t>R.4.2 - Teilnahme oder Organisation vom Kollaborationen auf nationalem Level</t>
  </si>
  <si>
    <t>R.4.3 - Teilnahme oder Organisation vom Kollaborationen auf internationalem Level</t>
  </si>
  <si>
    <t>R.5.1 - Fakultäre Awards mit/ohne Betrag</t>
  </si>
  <si>
    <t>R.5.2 - Universitäre Awards mit/ohne Betrag</t>
  </si>
  <si>
    <t>R.5.3 - Nationale Awards mit/ohne Betrag</t>
  </si>
  <si>
    <t>R.5.4 - Internationale Awards mit/ohne Betrag</t>
  </si>
  <si>
    <t>R.5.5 - Höchst reputative Auszeichnungen (Nobelpreis, …)</t>
  </si>
  <si>
    <t>R.6.1 - Gruppierungen im Rahmen der Lehre</t>
  </si>
  <si>
    <t>R.6.2 - Gruppierungen im Rahmen des akademischen Nachwuchses</t>
  </si>
  <si>
    <t xml:space="preserve">R.6.3 - Gruppierungen im Rahmen von klinischen Netzwerken </t>
  </si>
  <si>
    <t xml:space="preserve">R.6.4 - Gruppierungen im Rahmen von Health Policy </t>
  </si>
  <si>
    <t>R.6.5 - Gruppierungen im Rahmen der Forschung</t>
  </si>
  <si>
    <t>R.7.1 - Gruppierungen im Rahmen der Lehre</t>
  </si>
  <si>
    <t>R.7.2 - Gruppierungen im Rahmen des akademischen Nachwuchses</t>
  </si>
  <si>
    <t>R.7.3 - Gruppierungen im Rahmen von klinischen Netzwerken</t>
  </si>
  <si>
    <t xml:space="preserve">R.7.4 - Gruppierungen im Rahmen von Health Policy </t>
  </si>
  <si>
    <t>R.7.5 - Gruppierungen im Rahmen der Forschung</t>
  </si>
  <si>
    <t>R.8.1 - Gruppierungen im Rahmen der Lehre</t>
  </si>
  <si>
    <t>R.8.2 - Gruppierungen im Rahmen der Forschung</t>
  </si>
  <si>
    <t>R.8.3 - Gruppierungen im Rahmen des akademischen Nachwuchses</t>
  </si>
  <si>
    <t>R.8.4 - Leitungsaufgaben</t>
  </si>
  <si>
    <t>R.8.5 - Mitglied Advisory Board</t>
  </si>
  <si>
    <t>R.9.1 – Fernsehauftritte und Interviews</t>
  </si>
  <si>
    <t>R.9.2 - Vorträge an Schulen und Gymnasien</t>
  </si>
  <si>
    <t>R.9.3 - Veranstaltungen für die Öffentlichkeit (Uninacht)</t>
  </si>
  <si>
    <t>R.9.4 - Aussteller an Kongressen und Events</t>
  </si>
  <si>
    <t>Berechnung und Summen</t>
  </si>
  <si>
    <t>Bemerkung</t>
  </si>
  <si>
    <t>F.9.1 - Privatwirtschaft und Anonyme Fördergeber</t>
  </si>
  <si>
    <t xml:space="preserve">S.2.1 - Ständige Komissionen </t>
  </si>
  <si>
    <t>L.4.4 - Lehre an Fachhochschulen</t>
  </si>
  <si>
    <t>L.4.3 - Lehre an anderen Universitäten weltweit</t>
  </si>
  <si>
    <t>L.4.2 - Lehre an anderen Universitäten in der Schweiz</t>
  </si>
  <si>
    <t>L.4.1 - Lehre an anderen Fakultäten der Universität Basel</t>
  </si>
  <si>
    <t>S.1.2 - Vizedekan, Art mit Amtsdauer (Forsch&amp;Nachw 40%, Weiterb 30%)</t>
  </si>
  <si>
    <t>S.1.5 - Departementsleitung, Name mit Dauer der Mitgliedschaft (10%)</t>
  </si>
  <si>
    <t>S.1.6 - Intergritätsbeauftragte (5%)</t>
  </si>
  <si>
    <t>S.3.4 - Sonstige befristete, Name mit Dauer der Mitgliedschaft</t>
  </si>
  <si>
    <t>N.1.5 - MDPhD</t>
  </si>
  <si>
    <t>Journalartikel, Case Report, Review, Letter - solange es in einem WOS-Indexierten Journal als Originalarbeit veröffentlicht wurde</t>
  </si>
  <si>
    <t>Bücher mit wissenschaftlichem Inhalt</t>
  </si>
  <si>
    <t>F.3.1 - Patente</t>
  </si>
  <si>
    <t>in Tsd. CHF</t>
  </si>
  <si>
    <t>LAS</t>
  </si>
  <si>
    <t>LAS gemäss Auszug der medizinischen Fakulktät, medme@unibas.ch</t>
  </si>
  <si>
    <t>Stunden</t>
  </si>
  <si>
    <t>S.4 – Fakultäre Delegierte</t>
  </si>
  <si>
    <t>W.1.1 - Weiterbildung Kurse</t>
  </si>
  <si>
    <t>W.1.2 - Weiterbildung strukturiert (selbst gegeben)</t>
  </si>
  <si>
    <t>W.1.3 - Weiterbildung nicht strukturiert</t>
  </si>
  <si>
    <t>W.1.4 - Weiterbildung Organisation</t>
  </si>
  <si>
    <t>Summe akademische Selbstverwaltung, max. 150 Punkte</t>
  </si>
  <si>
    <t xml:space="preserve">R.3.1 - Adhoc Reviewer </t>
  </si>
  <si>
    <t xml:space="preserve">R.3.2 - Associate Editor Reviewer </t>
  </si>
  <si>
    <t xml:space="preserve">R.3.3 - Editional Board Reviewer </t>
  </si>
  <si>
    <t xml:space="preserve">R.3.4 - Lead Reviewer </t>
  </si>
  <si>
    <t xml:space="preserve">R.3.5 - Senior Editor Reviewer / Editor in Chief </t>
  </si>
  <si>
    <t>Summe Akademische Vernetzung und Ausstrahlung, max. 150 Punkte</t>
  </si>
  <si>
    <t>Anzahl reviewte Publikationen</t>
  </si>
  <si>
    <t>Summe Forschung</t>
  </si>
  <si>
    <t>Klassifikation</t>
  </si>
  <si>
    <t>Beschreibung / Referenz</t>
  </si>
  <si>
    <t>F.3.3 - Lehrbuch - Lehrbuchkapitel</t>
  </si>
  <si>
    <t>Jahre</t>
  </si>
  <si>
    <t>Als Leiter mit Faktor 2 eintragen</t>
  </si>
  <si>
    <t>F.1.1.a - Peer-Reviewte Originalarbeiten in Journals (Artikel, Review, etc. nur Originalarbeiten), Erst- und Letztautor</t>
  </si>
  <si>
    <t>F.1.1.b - Peer-Reviewte Originalarbeiten in Journals (Artikel, Review, etc. nur Originalarbeiten), Co-Autor</t>
  </si>
  <si>
    <t>F.1.2.a - Peer-Reviewte E-Pub, Erst- und Letztautor</t>
  </si>
  <si>
    <t>F.1.2.b - Peer-Reviewte E-Pub, Co-Autor</t>
  </si>
  <si>
    <t>F.1.3.a - Peer-Reviewte Konferenzbeiträge, zitierbar, Erst- und Letztautor</t>
  </si>
  <si>
    <t>F.1.3.b - Peer-Reviewte Konferenzbeiträge, zitierbar, Co-Autor</t>
  </si>
  <si>
    <t>F.1.4.a - Peer-Reviewte Konferenzbeiträge mit zitierbarem Abstract, Erst- und Letztautor</t>
  </si>
  <si>
    <t>F.1.4.b - Peer-Reviewte Konferenzbeiträge mit zitierbarem Abstract, Co-Autor</t>
  </si>
  <si>
    <t>F.1.5.a - Case Report</t>
  </si>
  <si>
    <t>F.1.5.b - Case Report, Co-Autor</t>
  </si>
  <si>
    <t>R.9.1 - Fernsehauftritte und Interviews</t>
  </si>
  <si>
    <t>Name</t>
  </si>
  <si>
    <t>Vorname</t>
  </si>
  <si>
    <t>Geburtsdatum</t>
  </si>
  <si>
    <t>Gruppierung</t>
  </si>
  <si>
    <t>Titel</t>
  </si>
  <si>
    <t>Adresse</t>
  </si>
  <si>
    <t>Email</t>
  </si>
  <si>
    <t>Telefonnummer</t>
  </si>
  <si>
    <t>Personenangaben</t>
  </si>
  <si>
    <t>L.2 - Prüfungen (gemäss meDme Auszug)</t>
  </si>
  <si>
    <t>L.3 - Planungs- und  Entwicklungsaufgaben (gemäss meDme Auszug)</t>
  </si>
  <si>
    <t>Daten mit diesem Hintergrund kommen aus dem persönlichen Auszug aus meDme</t>
  </si>
  <si>
    <t>N.1.6 - Promotionen Dr. med. und Dr. med. dent. Universität Basel</t>
  </si>
  <si>
    <t>S.1.6 - Integritätsbeauftragte (5%)</t>
  </si>
  <si>
    <t>In den Bereich S fällt die Funktion nur wenn die Person durch FL, FV oder KOG gewählt wurde. Andere Funktionen, wie z.B. Mitgliedschaft im Advisory Board sind im roten Bereich zu erfassen.</t>
  </si>
  <si>
    <t>R.8 - Lokale Komitees / Leitungsaufgaben (nicht durch FV oder FL 
gewählt)</t>
  </si>
  <si>
    <t>W.1 - Ärztliche Weiterbildung</t>
  </si>
  <si>
    <t>Summe ärztliche Weiterbildung</t>
  </si>
  <si>
    <t>Ergebnis: Rot und unter 0 = nicht erfüllt, Grün und über 0 = erfüllt</t>
  </si>
  <si>
    <t>Zu erreichende Punktzahl</t>
  </si>
  <si>
    <t>Jahr 1 seit Habi</t>
  </si>
  <si>
    <t>Jahr 2 seit Habi</t>
  </si>
  <si>
    <t>Jahr 3 seit Habi</t>
  </si>
  <si>
    <t>Jahr 4 seit Habi</t>
  </si>
  <si>
    <t>Jahr 5 seit Habi</t>
  </si>
  <si>
    <t>Jahr 6 seit Habi</t>
  </si>
  <si>
    <t>Jahr 7 seit Habi</t>
  </si>
  <si>
    <t>Jahr 8 seit Habi</t>
  </si>
  <si>
    <t>Jahr 9 seit Habi</t>
  </si>
  <si>
    <t>Jahr 10 seit Habi</t>
  </si>
  <si>
    <t>Jahr 11 seit Habi</t>
  </si>
  <si>
    <t>Jahr 12 seit Habi</t>
  </si>
  <si>
    <t>F.1.1.a.2 - Peer-Reviewte Originalarbeiten in Journals (Artikel, Review, etc. nur Originalarbeiten), Erst- und Letztautor andere</t>
  </si>
  <si>
    <t>F.1.1.a.1 - Peer-Reviewte Originalarbeiten in Journals (Artikel, Review, etc. nur Originalarbeiten), Erst- und Letztautor obere Hälfte Ranking</t>
  </si>
  <si>
    <t>F.1.1.b.1 - Peer-Reviewte Originalarbeiten in Journals (Artikel, Review, etc. nur Originalarbeiten), Co-Autor, obere Hälfte des Rankings</t>
  </si>
  <si>
    <t>F.1.1.b.2 - Peer-Reviewte Originalarbeiten in Journals (Artikel, Review, etc. nur Originalarbeiten), Co-Autor, andere</t>
  </si>
  <si>
    <t>F.1.2.a.1 - Peer-Reviewte E-Pub, Erst- und Letztautor, obere Hälfte des Rankings</t>
  </si>
  <si>
    <t>F.1.2.a.2 - Peer-Reviewte E-Pub, Erst- und Letztautor, andere</t>
  </si>
  <si>
    <t xml:space="preserve">F.1.2.b.1 - Peer-Reviewte E-Pub, Co-Autor, obere Hälfte Rankings </t>
  </si>
  <si>
    <t>F.1.2.b.2 - Peer-Reviewte E-Pub,Co-Autor, andere</t>
  </si>
  <si>
    <t>F.6.2 - Als Co-Investigator</t>
  </si>
  <si>
    <t>F.6.2.1 - SNF</t>
  </si>
  <si>
    <t>F.6.2.2 - EU</t>
  </si>
  <si>
    <t>F.6.2.3 - KTI</t>
  </si>
  <si>
    <t>F.6.2.6 - Andere Nationalfonds (Deutschland, Kanada, ...)</t>
  </si>
  <si>
    <t>F.7.2.1 - Stiftungen</t>
  </si>
  <si>
    <t xml:space="preserve">F.7.2.2 - Privatwirtschaft / Industrie </t>
  </si>
  <si>
    <t>F.7.1.1 - Stiftungen</t>
  </si>
  <si>
    <t xml:space="preserve">F.7.1.2 - Privatwirtschaft / Industrie </t>
  </si>
  <si>
    <t>F.6.1- Öffentliche Fördergeber mit Peer-Review Verfahren als Primary Investigator</t>
  </si>
  <si>
    <t>F.7.1 - Private Fördergeber mit Peer-Review als Primary Investigator</t>
  </si>
  <si>
    <t>F.7.2- Als Co-Investigator</t>
  </si>
  <si>
    <t>F.8.1.1 - Interne Fonds</t>
  </si>
  <si>
    <t>F.8.1.2 - Stiftungen</t>
  </si>
  <si>
    <t>F.8.1.3 - Privatwirtschaft</t>
  </si>
  <si>
    <t>F.8.1.4 - Private Personen und Anonyme Fördergeber</t>
  </si>
  <si>
    <t xml:space="preserve">F.8.1- Fördergeber ohne Peer-Review als Primary Investigator </t>
  </si>
  <si>
    <t xml:space="preserve">F.8.2- Als Co-Investigator </t>
  </si>
  <si>
    <t>F.8.2.1 - Interne Fonds</t>
  </si>
  <si>
    <t>F.8.2.2 - Stiftungen</t>
  </si>
  <si>
    <t>F.8.2.3 - Privatwirtschaft</t>
  </si>
  <si>
    <t>F.8.2.4 - Private Personen und Anonyme Fördergeber</t>
  </si>
  <si>
    <t>15 pro Jahr</t>
  </si>
  <si>
    <t>Davon Publikationen</t>
  </si>
  <si>
    <t>Davon Drittmittel</t>
  </si>
  <si>
    <t>Davon Vernetzung und Ausstrahlung</t>
  </si>
  <si>
    <t xml:space="preserve"> </t>
  </si>
  <si>
    <t>Anschreibbare Summe Lehre min. 900 Punkte</t>
  </si>
  <si>
    <t>Davon Studentenunterricht</t>
  </si>
  <si>
    <t xml:space="preserve">Davon Postgraduate </t>
  </si>
  <si>
    <t>Summe Drittmittel</t>
  </si>
  <si>
    <t>Summe Publikationen</t>
  </si>
  <si>
    <t>Summe Lehre</t>
  </si>
  <si>
    <t>Summe Postgraduate</t>
  </si>
  <si>
    <t>Bei Teilnahme 15 Punkte pro Jahr eintragen</t>
  </si>
  <si>
    <t>Davon ärztliche Weiterbildung</t>
  </si>
  <si>
    <t>L.1 - Lehrveranstaltungen (gemäss meDme Auszug)</t>
  </si>
  <si>
    <t>Gesamtsumme min. 4200</t>
  </si>
  <si>
    <t>Anschreibbare Summe akademische Selbstverwaltung min. 150 Punkte</t>
  </si>
  <si>
    <t>Anschreibbare Summe Forschung, min. 1500 Punkte</t>
  </si>
  <si>
    <t>Jahr (JJJJ, z.B.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</si>
</sst>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Open Sans"/>
      <family val="2"/>
    </font>
    <font>
      <sz val="10"/>
      <color theme="0"/>
      <name val="Open Sans"/>
      <family val="2"/>
    </font>
    <font>
      <sz val="10"/>
      <color theme="9" tint="0.59999389629810485"/>
      <name val="Open Sans"/>
      <family val="2"/>
    </font>
    <font>
      <sz val="14"/>
      <color theme="1"/>
      <name val="Open Sans"/>
      <family val="2"/>
    </font>
    <font>
      <sz val="8"/>
      <name val="Calibri"/>
      <family val="2"/>
      <scheme val="minor"/>
    </font>
    <font>
      <b/>
      <sz val="10"/>
      <color theme="1"/>
      <name val="Open Sans"/>
      <family val="2"/>
    </font>
    <font>
      <sz val="8"/>
      <color theme="1"/>
      <name val="Open Sans"/>
      <family val="2"/>
    </font>
    <font>
      <b/>
      <sz val="12"/>
      <color theme="0"/>
      <name val="Open Sans"/>
      <family val="2"/>
    </font>
    <font>
      <sz val="12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sz val="10"/>
      <color rgb="FFFF0000"/>
      <name val="Open Sans"/>
      <family val="2"/>
    </font>
  </fonts>
  <fills count="2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FFBE52"/>
        <bgColor indexed="64"/>
      </patternFill>
    </fill>
    <fill>
      <patternFill patternType="solid">
        <fgColor rgb="FF5E3380"/>
        <bgColor indexed="64"/>
      </patternFill>
    </fill>
    <fill>
      <patternFill patternType="solid">
        <fgColor rgb="FFC8BBE3"/>
        <bgColor indexed="64"/>
      </patternFill>
    </fill>
    <fill>
      <patternFill patternType="solid">
        <fgColor rgb="FF243B16"/>
        <bgColor indexed="64"/>
      </patternFill>
    </fill>
    <fill>
      <patternFill patternType="solid">
        <fgColor rgb="FF8E8C45"/>
        <bgColor indexed="64"/>
      </patternFill>
    </fill>
    <fill>
      <patternFill patternType="solid">
        <fgColor rgb="FFD3D06A"/>
        <bgColor indexed="64"/>
      </patternFill>
    </fill>
    <fill>
      <patternFill patternType="solid">
        <fgColor rgb="FF6E2728"/>
        <bgColor indexed="64"/>
      </patternFill>
    </fill>
    <fill>
      <patternFill patternType="solid">
        <fgColor rgb="FFEB909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5F4F5"/>
        <bgColor indexed="64"/>
      </patternFill>
    </fill>
    <fill>
      <patternFill patternType="solid">
        <fgColor rgb="FFFFD3FF"/>
        <bgColor indexed="64"/>
      </patternFill>
    </fill>
    <fill>
      <patternFill patternType="solid">
        <fgColor rgb="FFD8B2D9"/>
        <bgColor indexed="64"/>
      </patternFill>
    </fill>
    <fill>
      <patternFill patternType="solid">
        <fgColor rgb="FF7C667E"/>
        <bgColor indexed="64"/>
      </patternFill>
    </fill>
    <fill>
      <patternFill patternType="solid">
        <fgColor rgb="FF876209"/>
        <bgColor indexed="64"/>
      </patternFill>
    </fill>
    <fill>
      <patternFill patternType="solid">
        <fgColor rgb="FF5D337F"/>
        <bgColor indexed="64"/>
      </patternFill>
    </fill>
    <fill>
      <patternFill patternType="solid">
        <fgColor rgb="FF8F8C4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8146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8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dashed">
        <color auto="1"/>
      </top>
      <bottom/>
      <diagonal/>
    </border>
    <border>
      <left/>
      <right style="dotted">
        <color theme="1"/>
      </right>
      <top/>
      <bottom style="dashed">
        <color auto="1"/>
      </bottom>
      <diagonal/>
    </border>
    <border>
      <left style="dotted">
        <color theme="1"/>
      </left>
      <right style="dotted">
        <color theme="1"/>
      </right>
      <top/>
      <bottom style="dashed">
        <color auto="1"/>
      </bottom>
      <diagonal/>
    </border>
    <border>
      <left style="dotted">
        <color theme="1"/>
      </left>
      <right/>
      <top/>
      <bottom style="dashed">
        <color auto="1"/>
      </bottom>
      <diagonal/>
    </border>
    <border>
      <left/>
      <right style="dotted">
        <color theme="1"/>
      </right>
      <top style="dashed">
        <color auto="1"/>
      </top>
      <bottom style="dashed">
        <color auto="1"/>
      </bottom>
      <diagonal/>
    </border>
    <border>
      <left style="dotted">
        <color theme="1"/>
      </left>
      <right style="dotted">
        <color theme="1"/>
      </right>
      <top style="dashed">
        <color auto="1"/>
      </top>
      <bottom style="dashed">
        <color auto="1"/>
      </bottom>
      <diagonal/>
    </border>
    <border>
      <left style="dotted">
        <color theme="1"/>
      </left>
      <right/>
      <top style="dashed">
        <color auto="1"/>
      </top>
      <bottom style="dash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</borders>
  <cellStyleXfs count="3">
    <xf numFmtId="0" fontId="0" fillId="0" borderId="0"/>
    <xf numFmtId="0" fontId="1" fillId="24" borderId="0" applyNumberFormat="0" applyBorder="0" applyAlignment="0" applyProtection="0"/>
    <xf numFmtId="0" fontId="10" fillId="25" borderId="0" applyNumberFormat="0" applyBorder="0" applyAlignment="0" applyProtection="0"/>
  </cellStyleXfs>
  <cellXfs count="115">
    <xf numFmtId="0" fontId="0" fillId="0" borderId="0" xfId="0"/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/>
    <xf numFmtId="0" fontId="2" fillId="0" borderId="0" xfId="0" applyFont="1"/>
    <xf numFmtId="0" fontId="2" fillId="3" borderId="0" xfId="0" applyFont="1" applyFill="1"/>
    <xf numFmtId="0" fontId="2" fillId="2" borderId="0" xfId="0" applyFont="1" applyFill="1" applyBorder="1"/>
    <xf numFmtId="0" fontId="4" fillId="2" borderId="0" xfId="0" applyFont="1" applyFill="1"/>
    <xf numFmtId="0" fontId="2" fillId="4" borderId="0" xfId="0" applyFont="1" applyFill="1"/>
    <xf numFmtId="0" fontId="2" fillId="5" borderId="0" xfId="0" applyFont="1" applyFill="1"/>
    <xf numFmtId="0" fontId="2" fillId="6" borderId="0" xfId="0" applyFont="1" applyFill="1"/>
    <xf numFmtId="0" fontId="2" fillId="7" borderId="0" xfId="0" applyFont="1" applyFill="1"/>
    <xf numFmtId="0" fontId="3" fillId="8" borderId="0" xfId="0" applyFont="1" applyFill="1" applyBorder="1" applyAlignment="1">
      <alignment horizontal="center"/>
    </xf>
    <xf numFmtId="0" fontId="2" fillId="9" borderId="0" xfId="0" applyFont="1" applyFill="1"/>
    <xf numFmtId="0" fontId="2" fillId="10" borderId="0" xfId="0" applyFont="1" applyFill="1"/>
    <xf numFmtId="0" fontId="3" fillId="8" borderId="0" xfId="0" applyFont="1" applyFill="1" applyBorder="1" applyAlignment="1">
      <alignment horizontal="center" wrapText="1"/>
    </xf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5" borderId="0" xfId="0" applyFont="1" applyFill="1" applyAlignment="1">
      <alignment wrapText="1"/>
    </xf>
    <xf numFmtId="0" fontId="2" fillId="7" borderId="0" xfId="0" applyFont="1" applyFill="1" applyAlignment="1">
      <alignment wrapText="1"/>
    </xf>
    <xf numFmtId="0" fontId="2" fillId="10" borderId="0" xfId="0" applyFont="1" applyFill="1" applyAlignment="1">
      <alignment wrapText="1"/>
    </xf>
    <xf numFmtId="0" fontId="2" fillId="11" borderId="0" xfId="0" applyFont="1" applyFill="1"/>
    <xf numFmtId="0" fontId="2" fillId="12" borderId="0" xfId="0" applyFont="1" applyFill="1"/>
    <xf numFmtId="0" fontId="2" fillId="12" borderId="0" xfId="0" applyFont="1" applyFill="1" applyAlignment="1">
      <alignment wrapText="1"/>
    </xf>
    <xf numFmtId="0" fontId="2" fillId="13" borderId="0" xfId="0" applyFont="1" applyFill="1"/>
    <xf numFmtId="0" fontId="2" fillId="13" borderId="0" xfId="0" applyFont="1" applyFill="1" applyAlignment="1">
      <alignment wrapText="1"/>
    </xf>
    <xf numFmtId="0" fontId="2" fillId="14" borderId="0" xfId="0" applyFont="1" applyFill="1" applyBorder="1" applyAlignment="1">
      <alignment horizontal="left" vertical="center" wrapText="1"/>
    </xf>
    <xf numFmtId="0" fontId="2" fillId="13" borderId="0" xfId="0" applyFont="1" applyFill="1" applyAlignment="1">
      <alignment horizontal="center"/>
    </xf>
    <xf numFmtId="0" fontId="2" fillId="13" borderId="0" xfId="0" applyFont="1" applyFill="1" applyAlignment="1">
      <alignment horizontal="center" wrapText="1"/>
    </xf>
    <xf numFmtId="0" fontId="2" fillId="15" borderId="0" xfId="0" applyFont="1" applyFill="1"/>
    <xf numFmtId="0" fontId="3" fillId="17" borderId="0" xfId="0" applyFont="1" applyFill="1"/>
    <xf numFmtId="0" fontId="2" fillId="14" borderId="0" xfId="0" applyFont="1" applyFill="1" applyAlignment="1">
      <alignment horizontal="center" vertical="center"/>
    </xf>
    <xf numFmtId="0" fontId="2" fillId="14" borderId="0" xfId="0" applyFont="1" applyFill="1"/>
    <xf numFmtId="0" fontId="2" fillId="14" borderId="0" xfId="0" applyFont="1" applyFill="1" applyAlignment="1">
      <alignment wrapText="1"/>
    </xf>
    <xf numFmtId="0" fontId="2" fillId="18" borderId="0" xfId="0" applyFont="1" applyFill="1"/>
    <xf numFmtId="0" fontId="2" fillId="19" borderId="0" xfId="0" applyFont="1" applyFill="1"/>
    <xf numFmtId="0" fontId="3" fillId="18" borderId="0" xfId="0" applyFont="1" applyFill="1"/>
    <xf numFmtId="0" fontId="3" fillId="19" borderId="0" xfId="0" applyFont="1" applyFill="1"/>
    <xf numFmtId="0" fontId="3" fillId="11" borderId="0" xfId="0" applyFont="1" applyFill="1" applyAlignment="1">
      <alignment wrapText="1"/>
    </xf>
    <xf numFmtId="0" fontId="2" fillId="14" borderId="0" xfId="0" applyFont="1" applyFill="1" applyAlignment="1">
      <alignment horizontal="left" vertical="center"/>
    </xf>
    <xf numFmtId="0" fontId="2" fillId="14" borderId="0" xfId="0" applyFont="1" applyFill="1" applyAlignment="1">
      <alignment horizontal="center"/>
    </xf>
    <xf numFmtId="0" fontId="2" fillId="12" borderId="0" xfId="0" applyFont="1" applyFill="1" applyBorder="1" applyAlignment="1">
      <alignment wrapText="1"/>
    </xf>
    <xf numFmtId="0" fontId="2" fillId="12" borderId="1" xfId="0" applyFont="1" applyFill="1" applyBorder="1" applyAlignment="1">
      <alignment wrapText="1"/>
    </xf>
    <xf numFmtId="0" fontId="2" fillId="21" borderId="0" xfId="0" applyFont="1" applyFill="1"/>
    <xf numFmtId="0" fontId="3" fillId="20" borderId="0" xfId="0" applyFont="1" applyFill="1"/>
    <xf numFmtId="0" fontId="3" fillId="21" borderId="0" xfId="0" applyFont="1" applyFill="1"/>
    <xf numFmtId="0" fontId="2" fillId="15" borderId="0" xfId="0" applyFont="1" applyFill="1" applyAlignment="1">
      <alignment horizontal="center" vertical="center"/>
    </xf>
    <xf numFmtId="0" fontId="3" fillId="19" borderId="0" xfId="0" applyFont="1" applyFill="1" applyAlignment="1">
      <alignment vertical="center"/>
    </xf>
    <xf numFmtId="0" fontId="3" fillId="21" borderId="0" xfId="0" applyFont="1" applyFill="1" applyAlignment="1">
      <alignment vertical="center"/>
    </xf>
    <xf numFmtId="0" fontId="3" fillId="8" borderId="0" xfId="0" applyFont="1" applyFill="1" applyBorder="1" applyAlignment="1">
      <alignment vertical="center" wrapText="1"/>
    </xf>
    <xf numFmtId="0" fontId="3" fillId="20" borderId="0" xfId="0" applyFont="1" applyFill="1" applyAlignment="1">
      <alignment vertical="center" wrapText="1"/>
    </xf>
    <xf numFmtId="0" fontId="7" fillId="16" borderId="0" xfId="0" applyFont="1" applyFill="1" applyAlignment="1">
      <alignment horizontal="center" vertical="center"/>
    </xf>
    <xf numFmtId="0" fontId="3" fillId="8" borderId="0" xfId="0" applyFont="1" applyFill="1" applyBorder="1" applyAlignment="1">
      <alignment horizontal="left" wrapText="1"/>
    </xf>
    <xf numFmtId="0" fontId="8" fillId="14" borderId="0" xfId="0" applyFont="1" applyFill="1" applyAlignment="1">
      <alignment horizontal="center"/>
    </xf>
    <xf numFmtId="0" fontId="9" fillId="3" borderId="0" xfId="0" applyFont="1" applyFill="1"/>
    <xf numFmtId="49" fontId="2" fillId="3" borderId="0" xfId="0" applyNumberFormat="1" applyFont="1" applyFill="1"/>
    <xf numFmtId="49" fontId="2" fillId="2" borderId="0" xfId="0" applyNumberFormat="1" applyFont="1" applyFill="1" applyBorder="1"/>
    <xf numFmtId="49" fontId="2" fillId="2" borderId="0" xfId="0" applyNumberFormat="1" applyFont="1" applyFill="1"/>
    <xf numFmtId="49" fontId="2" fillId="14" borderId="0" xfId="0" applyNumberFormat="1" applyFont="1" applyFill="1" applyAlignment="1">
      <alignment wrapText="1"/>
    </xf>
    <xf numFmtId="49" fontId="4" fillId="2" borderId="0" xfId="0" applyNumberFormat="1" applyFont="1" applyFill="1"/>
    <xf numFmtId="0" fontId="0" fillId="0" borderId="0" xfId="0" applyAlignment="1">
      <alignment wrapText="1"/>
    </xf>
    <xf numFmtId="0" fontId="9" fillId="18" borderId="0" xfId="0" applyFont="1" applyFill="1"/>
    <xf numFmtId="0" fontId="9" fillId="19" borderId="0" xfId="0" applyFont="1" applyFill="1"/>
    <xf numFmtId="0" fontId="9" fillId="22" borderId="0" xfId="0" applyFont="1" applyFill="1"/>
    <xf numFmtId="0" fontId="9" fillId="23" borderId="0" xfId="0" applyFont="1" applyFill="1"/>
    <xf numFmtId="0" fontId="9" fillId="21" borderId="0" xfId="0" applyFont="1" applyFill="1"/>
    <xf numFmtId="0" fontId="3" fillId="9" borderId="0" xfId="0" applyFont="1" applyFill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0" fillId="13" borderId="0" xfId="0" applyFill="1"/>
    <xf numFmtId="0" fontId="11" fillId="26" borderId="0" xfId="1" applyFont="1" applyFill="1"/>
    <xf numFmtId="0" fontId="11" fillId="27" borderId="8" xfId="0" applyFont="1" applyFill="1" applyBorder="1" applyProtection="1">
      <protection locked="0"/>
    </xf>
    <xf numFmtId="0" fontId="11" fillId="27" borderId="9" xfId="0" applyFont="1" applyFill="1" applyBorder="1" applyProtection="1">
      <protection locked="0"/>
    </xf>
    <xf numFmtId="0" fontId="2" fillId="28" borderId="2" xfId="0" applyFont="1" applyFill="1" applyBorder="1" applyAlignment="1" applyProtection="1">
      <alignment horizontal="center"/>
      <protection locked="0"/>
    </xf>
    <xf numFmtId="0" fontId="2" fillId="28" borderId="3" xfId="0" applyFont="1" applyFill="1" applyBorder="1" applyAlignment="1" applyProtection="1">
      <alignment horizontal="center"/>
      <protection locked="0"/>
    </xf>
    <xf numFmtId="0" fontId="2" fillId="28" borderId="4" xfId="0" applyFont="1" applyFill="1" applyBorder="1" applyAlignment="1" applyProtection="1">
      <alignment horizontal="center"/>
      <protection locked="0"/>
    </xf>
    <xf numFmtId="0" fontId="2" fillId="28" borderId="5" xfId="0" applyFont="1" applyFill="1" applyBorder="1" applyAlignment="1" applyProtection="1">
      <alignment horizontal="center"/>
      <protection locked="0"/>
    </xf>
    <xf numFmtId="0" fontId="2" fillId="28" borderId="6" xfId="0" applyFont="1" applyFill="1" applyBorder="1" applyAlignment="1" applyProtection="1">
      <alignment horizontal="center"/>
      <protection locked="0"/>
    </xf>
    <xf numFmtId="0" fontId="2" fillId="28" borderId="7" xfId="0" applyFont="1" applyFill="1" applyBorder="1" applyAlignment="1" applyProtection="1">
      <alignment horizontal="center"/>
      <protection locked="0"/>
    </xf>
    <xf numFmtId="0" fontId="2" fillId="28" borderId="2" xfId="0" applyFont="1" applyFill="1" applyBorder="1" applyAlignment="1" applyProtection="1">
      <alignment horizontal="center" vertical="center"/>
      <protection locked="0"/>
    </xf>
    <xf numFmtId="0" fontId="2" fillId="28" borderId="3" xfId="0" applyFont="1" applyFill="1" applyBorder="1" applyAlignment="1" applyProtection="1">
      <alignment horizontal="center" vertical="center"/>
      <protection locked="0"/>
    </xf>
    <xf numFmtId="0" fontId="2" fillId="28" borderId="4" xfId="0" applyFont="1" applyFill="1" applyBorder="1" applyAlignment="1" applyProtection="1">
      <alignment horizontal="center" vertical="center"/>
      <protection locked="0"/>
    </xf>
    <xf numFmtId="0" fontId="2" fillId="28" borderId="5" xfId="0" applyFont="1" applyFill="1" applyBorder="1" applyAlignment="1" applyProtection="1">
      <alignment horizontal="center" vertical="center"/>
      <protection locked="0"/>
    </xf>
    <xf numFmtId="0" fontId="2" fillId="28" borderId="6" xfId="0" applyFont="1" applyFill="1" applyBorder="1" applyAlignment="1" applyProtection="1">
      <alignment horizontal="center" vertical="center"/>
      <protection locked="0"/>
    </xf>
    <xf numFmtId="0" fontId="2" fillId="28" borderId="7" xfId="0" applyFont="1" applyFill="1" applyBorder="1" applyAlignment="1" applyProtection="1">
      <alignment horizontal="center" vertical="center"/>
      <protection locked="0"/>
    </xf>
    <xf numFmtId="0" fontId="14" fillId="28" borderId="0" xfId="0" applyFont="1" applyFill="1" applyAlignment="1">
      <alignment wrapText="1"/>
    </xf>
    <xf numFmtId="0" fontId="3" fillId="9" borderId="0" xfId="0" applyFont="1" applyFill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" fillId="13" borderId="0" xfId="0" applyFont="1" applyFill="1" applyAlignment="1">
      <alignment horizontal="center" vertical="top" wrapText="1"/>
    </xf>
    <xf numFmtId="0" fontId="7" fillId="15" borderId="0" xfId="0" applyFont="1" applyFill="1" applyAlignment="1">
      <alignment horizontal="center"/>
    </xf>
    <xf numFmtId="0" fontId="3" fillId="3" borderId="0" xfId="0" applyFont="1" applyFill="1" applyBorder="1" applyAlignment="1">
      <alignment horizontal="left" wrapText="1"/>
    </xf>
    <xf numFmtId="0" fontId="12" fillId="21" borderId="0" xfId="2" applyFont="1" applyFill="1" applyAlignment="1">
      <alignment horizontal="center"/>
    </xf>
    <xf numFmtId="0" fontId="3" fillId="21" borderId="0" xfId="0" applyFont="1" applyFill="1" applyAlignment="1">
      <alignment horizontal="right" vertical="center"/>
    </xf>
    <xf numFmtId="0" fontId="2" fillId="13" borderId="0" xfId="0" applyFont="1" applyFill="1" applyAlignment="1">
      <alignment horizontal="right"/>
    </xf>
    <xf numFmtId="0" fontId="3" fillId="8" borderId="0" xfId="0" applyFont="1" applyFill="1" applyBorder="1" applyAlignment="1">
      <alignment horizontal="right" vertical="center" wrapText="1"/>
    </xf>
    <xf numFmtId="0" fontId="3" fillId="19" borderId="0" xfId="0" applyFont="1" applyFill="1" applyAlignment="1">
      <alignment horizontal="right" vertical="center" wrapText="1"/>
    </xf>
    <xf numFmtId="0" fontId="3" fillId="18" borderId="0" xfId="0" applyFont="1" applyFill="1" applyAlignment="1">
      <alignment horizontal="right"/>
    </xf>
    <xf numFmtId="0" fontId="3" fillId="20" borderId="0" xfId="0" applyFont="1" applyFill="1" applyAlignment="1">
      <alignment horizontal="right" vertical="center" wrapText="1"/>
    </xf>
    <xf numFmtId="0" fontId="5" fillId="13" borderId="0" xfId="0" applyFont="1" applyFill="1" applyBorder="1" applyAlignment="1">
      <alignment horizontal="center" vertical="center" wrapText="1"/>
    </xf>
    <xf numFmtId="0" fontId="3" fillId="18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2" fillId="14" borderId="0" xfId="0" applyFont="1" applyFill="1" applyAlignment="1">
      <alignment horizontal="left" wrapText="1"/>
    </xf>
    <xf numFmtId="0" fontId="3" fillId="21" borderId="0" xfId="0" applyFont="1" applyFill="1" applyAlignment="1">
      <alignment horizontal="center" wrapText="1"/>
    </xf>
    <xf numFmtId="0" fontId="3" fillId="9" borderId="0" xfId="0" applyFont="1" applyFill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11" borderId="0" xfId="0" applyFont="1" applyFill="1" applyAlignment="1">
      <alignment horizontal="center" wrapText="1"/>
    </xf>
    <xf numFmtId="0" fontId="3" fillId="3" borderId="0" xfId="0" applyFont="1" applyFill="1" applyBorder="1" applyAlignment="1">
      <alignment horizontal="left"/>
    </xf>
    <xf numFmtId="0" fontId="13" fillId="0" borderId="0" xfId="0" applyFont="1" applyAlignment="1">
      <alignment horizontal="center"/>
    </xf>
  </cellXfs>
  <cellStyles count="3">
    <cellStyle name="20 % - Akzent1" xfId="1" builtinId="30"/>
    <cellStyle name="Akzent5" xfId="2" builtinId="45"/>
    <cellStyle name="Standard" xfId="0" builtinId="0"/>
  </cellStyles>
  <dxfs count="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colors>
    <mruColors>
      <color rgb="FFFF63CB"/>
      <color rgb="FF928146"/>
      <color rgb="FF5D337F"/>
      <color rgb="FF876209"/>
      <color rgb="FFFFCE71"/>
      <color rgb="FF8F8C44"/>
      <color rgb="FFFFBE52"/>
      <color rgb="FFF5F4F5"/>
      <color rgb="FF7C667E"/>
      <color rgb="FFD8B2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C11"/>
  <sheetViews>
    <sheetView workbookViewId="0">
      <selection activeCell="C4" sqref="C4"/>
    </sheetView>
  </sheetViews>
  <sheetFormatPr baseColWidth="10" defaultColWidth="10.83203125" defaultRowHeight="16" x14ac:dyDescent="0.2"/>
  <cols>
    <col min="1" max="1" width="10.83203125" style="76"/>
    <col min="2" max="2" width="19.33203125" style="76" customWidth="1"/>
    <col min="3" max="3" width="43.6640625" style="76" customWidth="1"/>
    <col min="4" max="16384" width="10.83203125" style="76"/>
  </cols>
  <sheetData>
    <row r="3" spans="2:3" ht="26" x14ac:dyDescent="0.3">
      <c r="B3" s="98" t="s">
        <v>171</v>
      </c>
      <c r="C3" s="98"/>
    </row>
    <row r="4" spans="2:3" ht="21" x14ac:dyDescent="0.25">
      <c r="B4" s="77" t="s">
        <v>167</v>
      </c>
      <c r="C4" s="78"/>
    </row>
    <row r="5" spans="2:3" ht="21" x14ac:dyDescent="0.25">
      <c r="B5" s="77" t="s">
        <v>163</v>
      </c>
      <c r="C5" s="79"/>
    </row>
    <row r="6" spans="2:3" ht="21" x14ac:dyDescent="0.25">
      <c r="B6" s="77" t="s">
        <v>164</v>
      </c>
      <c r="C6" s="79"/>
    </row>
    <row r="7" spans="2:3" ht="21" x14ac:dyDescent="0.25">
      <c r="B7" s="77" t="s">
        <v>165</v>
      </c>
      <c r="C7" s="79"/>
    </row>
    <row r="8" spans="2:3" ht="21" x14ac:dyDescent="0.25">
      <c r="B8" s="77" t="s">
        <v>166</v>
      </c>
      <c r="C8" s="79"/>
    </row>
    <row r="9" spans="2:3" ht="21" x14ac:dyDescent="0.25">
      <c r="B9" s="77" t="s">
        <v>168</v>
      </c>
      <c r="C9" s="79"/>
    </row>
    <row r="10" spans="2:3" ht="21" x14ac:dyDescent="0.25">
      <c r="B10" s="77" t="s">
        <v>169</v>
      </c>
      <c r="C10" s="79"/>
    </row>
    <row r="11" spans="2:3" ht="21" x14ac:dyDescent="0.25">
      <c r="B11" s="77" t="s">
        <v>170</v>
      </c>
      <c r="C11" s="79"/>
    </row>
  </sheetData>
  <sheetProtection password="D52B" sheet="1" objects="1" scenarios="1"/>
  <mergeCells count="1">
    <mergeCell ref="B3:C3"/>
  </mergeCells>
  <dataValidations count="1">
    <dataValidation type="list" allowBlank="1" showInputMessage="1" showErrorMessage="1" sqref="C8" xr:uid="{00000000-0002-0000-0000-000000000000}">
      <formula1>"Gruppierung I, Gruppierung II, Gruppierung III, Gruppierung IV, Gruppierung V"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63CB"/>
    <pageSetUpPr fitToPage="1"/>
  </sheetPr>
  <dimension ref="A1:AD215"/>
  <sheetViews>
    <sheetView tabSelected="1" zoomScale="110" zoomScaleNormal="110" workbookViewId="0">
      <selection activeCell="E5" sqref="E5"/>
    </sheetView>
  </sheetViews>
  <sheetFormatPr baseColWidth="10" defaultColWidth="10.83203125" defaultRowHeight="14" x14ac:dyDescent="0.2"/>
  <cols>
    <col min="1" max="1" width="10.83203125" style="3"/>
    <col min="2" max="3" width="1.1640625" style="3" customWidth="1"/>
    <col min="4" max="4" width="58" style="16" customWidth="1"/>
    <col min="5" max="16" width="6.83203125" style="3" customWidth="1"/>
    <col min="17" max="17" width="9.6640625" style="3" bestFit="1" customWidth="1"/>
    <col min="18" max="19" width="10.83203125" style="3"/>
    <col min="20" max="20" width="62" style="3" customWidth="1"/>
    <col min="21" max="16384" width="10.83203125" style="3"/>
  </cols>
  <sheetData>
    <row r="1" spans="1:30" ht="57" customHeight="1" x14ac:dyDescent="0.2">
      <c r="A1" s="23"/>
      <c r="B1" s="105" t="str">
        <f>CONCATENATE("Anhang 2 
Aktivitäten für die Universität Basel  von ",CHAR(10),CHAR(13),Grunddaten!C4," ",Grunddaten!C6," ",Grunddaten!C5)</f>
        <v xml:space="preserve">Anhang 2 
Aktivitäten für die Universität Basel  von 
_x000D_  </v>
      </c>
      <c r="C1" s="105"/>
      <c r="D1" s="105"/>
      <c r="E1" s="95" t="s">
        <v>183</v>
      </c>
      <c r="F1" s="95" t="s">
        <v>184</v>
      </c>
      <c r="G1" s="95" t="s">
        <v>185</v>
      </c>
      <c r="H1" s="95" t="s">
        <v>186</v>
      </c>
      <c r="I1" s="95" t="s">
        <v>187</v>
      </c>
      <c r="J1" s="95" t="s">
        <v>188</v>
      </c>
      <c r="K1" s="95" t="s">
        <v>189</v>
      </c>
      <c r="L1" s="95" t="s">
        <v>190</v>
      </c>
      <c r="M1" s="95" t="s">
        <v>191</v>
      </c>
      <c r="N1" s="95" t="s">
        <v>192</v>
      </c>
      <c r="O1" s="95" t="s">
        <v>193</v>
      </c>
      <c r="P1" s="95" t="s">
        <v>194</v>
      </c>
      <c r="Q1" s="26" t="s">
        <v>33</v>
      </c>
      <c r="R1" s="26" t="s">
        <v>34</v>
      </c>
      <c r="S1" s="27" t="s">
        <v>113</v>
      </c>
      <c r="T1" s="23" t="s">
        <v>114</v>
      </c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ht="16" customHeight="1" x14ac:dyDescent="0.2">
      <c r="A2" s="23"/>
      <c r="B2" s="11"/>
      <c r="C2" s="11"/>
      <c r="D2" s="14" t="s">
        <v>32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50">
        <f>SUM(S3+S26)</f>
        <v>0</v>
      </c>
      <c r="T2" s="51" t="s">
        <v>146</v>
      </c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1:30" ht="16" customHeight="1" x14ac:dyDescent="0.2">
      <c r="A3" s="23"/>
      <c r="B3" s="111" t="s">
        <v>18</v>
      </c>
      <c r="C3" s="111"/>
      <c r="D3" s="111"/>
      <c r="E3" s="66"/>
      <c r="F3" s="94"/>
      <c r="G3" s="94"/>
      <c r="H3" s="94"/>
      <c r="I3" s="94"/>
      <c r="J3" s="94"/>
      <c r="K3" s="94"/>
      <c r="L3" s="94"/>
      <c r="M3" s="66"/>
      <c r="N3" s="66"/>
      <c r="O3" s="66"/>
      <c r="P3" s="111"/>
      <c r="Q3" s="111"/>
      <c r="R3" s="111"/>
      <c r="S3" s="96">
        <f>SUM(S5:S25)</f>
        <v>0</v>
      </c>
      <c r="T3" s="97" t="s">
        <v>234</v>
      </c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1:30" ht="15" x14ac:dyDescent="0.2">
      <c r="A4" s="23"/>
      <c r="B4" s="4"/>
      <c r="C4" s="5"/>
      <c r="D4" s="1" t="s">
        <v>0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28"/>
      <c r="T4" s="31"/>
      <c r="U4" s="23"/>
      <c r="V4" s="23"/>
      <c r="W4" s="23"/>
      <c r="X4" s="23"/>
      <c r="Y4" s="23"/>
      <c r="Z4" s="23"/>
      <c r="AA4" s="23"/>
      <c r="AB4" s="23"/>
      <c r="AC4" s="23"/>
      <c r="AD4" s="23"/>
    </row>
    <row r="5" spans="1:30" ht="45" x14ac:dyDescent="0.2">
      <c r="A5" s="23"/>
      <c r="B5" s="4"/>
      <c r="C5" s="5"/>
      <c r="D5" s="25" t="s">
        <v>196</v>
      </c>
      <c r="E5" s="86"/>
      <c r="F5" s="86"/>
      <c r="G5" s="86"/>
      <c r="H5" s="86"/>
      <c r="I5" s="86"/>
      <c r="J5" s="86"/>
      <c r="K5" s="86"/>
      <c r="L5" s="86"/>
      <c r="M5" s="87"/>
      <c r="N5" s="87"/>
      <c r="O5" s="87"/>
      <c r="P5" s="88"/>
      <c r="Q5" s="38" t="s">
        <v>35</v>
      </c>
      <c r="R5" s="30">
        <v>60</v>
      </c>
      <c r="S5" s="45">
        <f>SUM(E5:P5)*R5</f>
        <v>0</v>
      </c>
      <c r="T5" s="32" t="s">
        <v>126</v>
      </c>
      <c r="U5" s="23"/>
      <c r="V5" s="23"/>
      <c r="W5" s="23"/>
      <c r="X5" s="23"/>
      <c r="Y5" s="23"/>
      <c r="Z5" s="23"/>
      <c r="AA5" s="23"/>
      <c r="AB5" s="23"/>
      <c r="AC5" s="23"/>
      <c r="AD5" s="23"/>
    </row>
    <row r="6" spans="1:30" ht="30" x14ac:dyDescent="0.2">
      <c r="A6" s="23"/>
      <c r="B6" s="4"/>
      <c r="C6" s="5"/>
      <c r="D6" s="25" t="s">
        <v>195</v>
      </c>
      <c r="E6" s="86"/>
      <c r="F6" s="86"/>
      <c r="G6" s="86"/>
      <c r="H6" s="86"/>
      <c r="I6" s="86"/>
      <c r="J6" s="86"/>
      <c r="K6" s="86"/>
      <c r="L6" s="86"/>
      <c r="M6" s="87"/>
      <c r="N6" s="87"/>
      <c r="O6" s="87"/>
      <c r="P6" s="88"/>
      <c r="Q6" s="38" t="s">
        <v>35</v>
      </c>
      <c r="R6" s="30">
        <v>40</v>
      </c>
      <c r="S6" s="45">
        <f t="shared" ref="S6:S14" si="0">SUM(E6:P6)*R6</f>
        <v>0</v>
      </c>
      <c r="T6" s="92" t="s">
        <v>174</v>
      </c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45" x14ac:dyDescent="0.2">
      <c r="A7" s="23"/>
      <c r="B7" s="4"/>
      <c r="C7" s="5"/>
      <c r="D7" s="25" t="s">
        <v>197</v>
      </c>
      <c r="E7" s="89"/>
      <c r="F7" s="89"/>
      <c r="G7" s="89"/>
      <c r="H7" s="89"/>
      <c r="I7" s="89"/>
      <c r="J7" s="89"/>
      <c r="K7" s="89"/>
      <c r="L7" s="89"/>
      <c r="M7" s="90"/>
      <c r="N7" s="90"/>
      <c r="O7" s="90"/>
      <c r="P7" s="91"/>
      <c r="Q7" s="38" t="s">
        <v>35</v>
      </c>
      <c r="R7" s="30">
        <v>35</v>
      </c>
      <c r="S7" s="45">
        <f t="shared" si="0"/>
        <v>0</v>
      </c>
      <c r="T7" s="31"/>
      <c r="U7" s="23"/>
      <c r="V7" s="23"/>
      <c r="W7" s="23"/>
      <c r="X7" s="23"/>
      <c r="Y7" s="23"/>
      <c r="Z7" s="23"/>
      <c r="AA7" s="23"/>
      <c r="AB7" s="23"/>
      <c r="AC7" s="23"/>
      <c r="AD7" s="23"/>
    </row>
    <row r="8" spans="1:30" ht="30" x14ac:dyDescent="0.2">
      <c r="A8" s="23"/>
      <c r="B8" s="4"/>
      <c r="C8" s="5"/>
      <c r="D8" s="25" t="s">
        <v>198</v>
      </c>
      <c r="E8" s="89"/>
      <c r="F8" s="89"/>
      <c r="G8" s="89"/>
      <c r="H8" s="89"/>
      <c r="I8" s="89"/>
      <c r="J8" s="89"/>
      <c r="K8" s="89"/>
      <c r="L8" s="89"/>
      <c r="M8" s="90"/>
      <c r="N8" s="90"/>
      <c r="O8" s="90"/>
      <c r="P8" s="91"/>
      <c r="Q8" s="38" t="s">
        <v>35</v>
      </c>
      <c r="R8" s="30">
        <v>25</v>
      </c>
      <c r="S8" s="45">
        <f t="shared" si="0"/>
        <v>0</v>
      </c>
      <c r="T8" s="31"/>
      <c r="U8" s="23"/>
      <c r="V8" s="23"/>
      <c r="W8" s="23"/>
      <c r="X8" s="23"/>
      <c r="Y8" s="23"/>
      <c r="Z8" s="23"/>
      <c r="AA8" s="23"/>
      <c r="AB8" s="23"/>
      <c r="AC8" s="23"/>
      <c r="AD8" s="23"/>
    </row>
    <row r="9" spans="1:30" ht="30" x14ac:dyDescent="0.2">
      <c r="A9" s="23"/>
      <c r="B9" s="4"/>
      <c r="C9" s="5"/>
      <c r="D9" s="25" t="s">
        <v>199</v>
      </c>
      <c r="E9" s="89"/>
      <c r="F9" s="89"/>
      <c r="G9" s="89"/>
      <c r="H9" s="89"/>
      <c r="I9" s="89"/>
      <c r="J9" s="89"/>
      <c r="K9" s="89"/>
      <c r="L9" s="89"/>
      <c r="M9" s="90"/>
      <c r="N9" s="90"/>
      <c r="O9" s="90"/>
      <c r="P9" s="91"/>
      <c r="Q9" s="38" t="s">
        <v>35</v>
      </c>
      <c r="R9" s="30">
        <v>60</v>
      </c>
      <c r="S9" s="45">
        <f t="shared" si="0"/>
        <v>0</v>
      </c>
      <c r="T9" s="31"/>
      <c r="U9" s="23"/>
      <c r="V9" s="23"/>
      <c r="W9" s="23"/>
      <c r="X9" s="23"/>
      <c r="Y9" s="23"/>
      <c r="Z9" s="23"/>
      <c r="AA9" s="23"/>
      <c r="AB9" s="23"/>
      <c r="AC9" s="23"/>
      <c r="AD9" s="23"/>
    </row>
    <row r="10" spans="1:30" ht="15" x14ac:dyDescent="0.2">
      <c r="A10" s="23"/>
      <c r="B10" s="4"/>
      <c r="C10" s="5"/>
      <c r="D10" s="25" t="s">
        <v>200</v>
      </c>
      <c r="E10" s="89"/>
      <c r="F10" s="89"/>
      <c r="G10" s="89"/>
      <c r="H10" s="89"/>
      <c r="I10" s="89"/>
      <c r="J10" s="89"/>
      <c r="K10" s="89"/>
      <c r="L10" s="89"/>
      <c r="M10" s="90"/>
      <c r="N10" s="90"/>
      <c r="O10" s="90"/>
      <c r="P10" s="91"/>
      <c r="Q10" s="38" t="s">
        <v>35</v>
      </c>
      <c r="R10" s="30">
        <v>40</v>
      </c>
      <c r="S10" s="45">
        <f t="shared" si="0"/>
        <v>0</v>
      </c>
      <c r="T10" s="31"/>
      <c r="U10" s="23"/>
      <c r="V10" s="23"/>
      <c r="W10" s="23"/>
      <c r="X10" s="23"/>
      <c r="Y10" s="23"/>
      <c r="Z10" s="23"/>
      <c r="AA10" s="23"/>
      <c r="AB10" s="23"/>
      <c r="AC10" s="23"/>
      <c r="AD10" s="23"/>
    </row>
    <row r="11" spans="1:30" ht="15" x14ac:dyDescent="0.2">
      <c r="A11" s="23"/>
      <c r="B11" s="4"/>
      <c r="C11" s="5"/>
      <c r="D11" s="25" t="s">
        <v>201</v>
      </c>
      <c r="E11" s="89"/>
      <c r="F11" s="89"/>
      <c r="G11" s="89"/>
      <c r="H11" s="89"/>
      <c r="I11" s="89"/>
      <c r="J11" s="89"/>
      <c r="K11" s="89"/>
      <c r="L11" s="89"/>
      <c r="M11" s="90"/>
      <c r="N11" s="90"/>
      <c r="O11" s="90"/>
      <c r="P11" s="91"/>
      <c r="Q11" s="38" t="s">
        <v>35</v>
      </c>
      <c r="R11" s="30">
        <v>35</v>
      </c>
      <c r="S11" s="45">
        <f t="shared" si="0"/>
        <v>0</v>
      </c>
      <c r="T11" s="31"/>
      <c r="U11" s="23"/>
      <c r="V11" s="23"/>
      <c r="W11" s="23"/>
      <c r="X11" s="23"/>
      <c r="Y11" s="23"/>
      <c r="Z11" s="23"/>
      <c r="AA11" s="23"/>
      <c r="AB11" s="23"/>
      <c r="AC11" s="23"/>
      <c r="AD11" s="23"/>
    </row>
    <row r="12" spans="1:30" ht="15" x14ac:dyDescent="0.2">
      <c r="A12" s="23"/>
      <c r="B12" s="4"/>
      <c r="C12" s="5"/>
      <c r="D12" s="25" t="s">
        <v>202</v>
      </c>
      <c r="E12" s="89"/>
      <c r="F12" s="89"/>
      <c r="G12" s="89"/>
      <c r="H12" s="89"/>
      <c r="I12" s="89"/>
      <c r="J12" s="89"/>
      <c r="K12" s="89"/>
      <c r="L12" s="89"/>
      <c r="M12" s="90"/>
      <c r="N12" s="90"/>
      <c r="O12" s="90"/>
      <c r="P12" s="91"/>
      <c r="Q12" s="38" t="s">
        <v>35</v>
      </c>
      <c r="R12" s="30">
        <v>25</v>
      </c>
      <c r="S12" s="45">
        <f t="shared" si="0"/>
        <v>0</v>
      </c>
      <c r="T12" s="31"/>
      <c r="U12" s="23"/>
      <c r="V12" s="23"/>
      <c r="W12" s="23"/>
      <c r="X12" s="23"/>
      <c r="Y12" s="23"/>
      <c r="Z12" s="23"/>
      <c r="AA12" s="23"/>
      <c r="AB12" s="23"/>
      <c r="AC12" s="23"/>
      <c r="AD12" s="23"/>
    </row>
    <row r="13" spans="1:30" ht="30" x14ac:dyDescent="0.2">
      <c r="A13" s="23"/>
      <c r="B13" s="4"/>
      <c r="C13" s="2"/>
      <c r="D13" s="32" t="s">
        <v>156</v>
      </c>
      <c r="E13" s="83"/>
      <c r="F13" s="83"/>
      <c r="G13" s="83"/>
      <c r="H13" s="83"/>
      <c r="I13" s="83"/>
      <c r="J13" s="83"/>
      <c r="K13" s="83"/>
      <c r="L13" s="83"/>
      <c r="M13" s="84"/>
      <c r="N13" s="84"/>
      <c r="O13" s="84"/>
      <c r="P13" s="85"/>
      <c r="Q13" s="38" t="s">
        <v>35</v>
      </c>
      <c r="R13" s="30">
        <v>20</v>
      </c>
      <c r="S13" s="45">
        <f t="shared" si="0"/>
        <v>0</v>
      </c>
      <c r="T13" s="31"/>
      <c r="U13" s="23"/>
      <c r="V13" s="23"/>
      <c r="W13" s="23"/>
      <c r="X13" s="23"/>
      <c r="Y13" s="23"/>
      <c r="Z13" s="23"/>
      <c r="AA13" s="23"/>
      <c r="AB13" s="23"/>
      <c r="AC13" s="23"/>
      <c r="AD13" s="23"/>
    </row>
    <row r="14" spans="1:30" ht="15" x14ac:dyDescent="0.2">
      <c r="A14" s="23"/>
      <c r="B14" s="4"/>
      <c r="C14" s="2"/>
      <c r="D14" s="32" t="s">
        <v>157</v>
      </c>
      <c r="E14" s="83"/>
      <c r="F14" s="83"/>
      <c r="G14" s="83"/>
      <c r="H14" s="83"/>
      <c r="I14" s="83"/>
      <c r="J14" s="83"/>
      <c r="K14" s="83"/>
      <c r="L14" s="83"/>
      <c r="M14" s="84"/>
      <c r="N14" s="84"/>
      <c r="O14" s="84"/>
      <c r="P14" s="85"/>
      <c r="Q14" s="38" t="s">
        <v>35</v>
      </c>
      <c r="R14" s="30">
        <v>15</v>
      </c>
      <c r="S14" s="45">
        <f t="shared" si="0"/>
        <v>0</v>
      </c>
      <c r="T14" s="31"/>
      <c r="U14" s="23"/>
      <c r="V14" s="23"/>
      <c r="W14" s="23"/>
      <c r="X14" s="23"/>
      <c r="Y14" s="23"/>
      <c r="Z14" s="23"/>
      <c r="AA14" s="23"/>
      <c r="AB14" s="23"/>
      <c r="AC14" s="23"/>
      <c r="AD14" s="23"/>
    </row>
    <row r="15" spans="1:30" ht="30" x14ac:dyDescent="0.2">
      <c r="A15" s="23"/>
      <c r="B15" s="4"/>
      <c r="C15" s="2"/>
      <c r="D15" s="32" t="s">
        <v>158</v>
      </c>
      <c r="E15" s="73"/>
      <c r="F15" s="73"/>
      <c r="G15" s="73"/>
      <c r="H15" s="73"/>
      <c r="I15" s="73"/>
      <c r="J15" s="73"/>
      <c r="K15" s="73"/>
      <c r="L15" s="73"/>
      <c r="M15" s="74"/>
      <c r="N15" s="74"/>
      <c r="O15" s="74"/>
      <c r="P15" s="75"/>
      <c r="Q15" s="38" t="s">
        <v>35</v>
      </c>
      <c r="R15" s="30">
        <v>20</v>
      </c>
      <c r="S15" s="45">
        <f t="shared" ref="S15" si="1">SUM(E15:P15)*R15</f>
        <v>0</v>
      </c>
      <c r="T15" s="31"/>
      <c r="U15" s="23"/>
      <c r="V15" s="23"/>
      <c r="W15" s="23"/>
      <c r="X15" s="23"/>
      <c r="Y15" s="23"/>
      <c r="Z15" s="23"/>
      <c r="AA15" s="23"/>
      <c r="AB15" s="23"/>
      <c r="AC15" s="23"/>
      <c r="AD15" s="23"/>
    </row>
    <row r="16" spans="1:30" ht="30" x14ac:dyDescent="0.2">
      <c r="A16" s="23"/>
      <c r="B16" s="4"/>
      <c r="C16" s="2"/>
      <c r="D16" s="32" t="s">
        <v>159</v>
      </c>
      <c r="E16" s="73"/>
      <c r="F16" s="73"/>
      <c r="G16" s="73"/>
      <c r="H16" s="73"/>
      <c r="I16" s="73"/>
      <c r="J16" s="73"/>
      <c r="K16" s="73"/>
      <c r="L16" s="73"/>
      <c r="M16" s="74"/>
      <c r="N16" s="74"/>
      <c r="O16" s="74"/>
      <c r="P16" s="75"/>
      <c r="Q16" s="38" t="s">
        <v>35</v>
      </c>
      <c r="R16" s="30">
        <v>15</v>
      </c>
      <c r="S16" s="45">
        <f t="shared" ref="S16" si="2">SUM(E16:P16)*R16</f>
        <v>0</v>
      </c>
      <c r="T16" s="31"/>
      <c r="U16" s="23"/>
      <c r="V16" s="23"/>
      <c r="W16" s="23"/>
      <c r="X16" s="23"/>
      <c r="Y16" s="23"/>
      <c r="Z16" s="23"/>
      <c r="AA16" s="23"/>
      <c r="AB16" s="23"/>
      <c r="AC16" s="23"/>
      <c r="AD16" s="23"/>
    </row>
    <row r="17" spans="1:30" ht="15" x14ac:dyDescent="0.2">
      <c r="A17" s="23"/>
      <c r="B17" s="4"/>
      <c r="C17" s="2"/>
      <c r="D17" s="32" t="s">
        <v>160</v>
      </c>
      <c r="E17" s="73"/>
      <c r="F17" s="73"/>
      <c r="G17" s="73"/>
      <c r="H17" s="73"/>
      <c r="I17" s="73"/>
      <c r="J17" s="73"/>
      <c r="K17" s="73"/>
      <c r="L17" s="73"/>
      <c r="M17" s="74"/>
      <c r="N17" s="74"/>
      <c r="O17" s="74"/>
      <c r="P17" s="75"/>
      <c r="Q17" s="38" t="s">
        <v>35</v>
      </c>
      <c r="R17" s="30">
        <v>30</v>
      </c>
      <c r="S17" s="45">
        <f t="shared" ref="S17" si="3">SUM(E17:P17)*R17</f>
        <v>0</v>
      </c>
      <c r="T17" s="31"/>
      <c r="U17" s="23"/>
      <c r="V17" s="23"/>
      <c r="W17" s="23"/>
      <c r="X17" s="23"/>
      <c r="Y17" s="23"/>
      <c r="Z17" s="23"/>
      <c r="AA17" s="23"/>
      <c r="AB17" s="23"/>
      <c r="AC17" s="23"/>
      <c r="AD17" s="23"/>
    </row>
    <row r="18" spans="1:30" ht="15" x14ac:dyDescent="0.2">
      <c r="A18" s="23"/>
      <c r="B18" s="4"/>
      <c r="C18" s="2"/>
      <c r="D18" s="32" t="s">
        <v>161</v>
      </c>
      <c r="E18" s="73"/>
      <c r="F18" s="73"/>
      <c r="G18" s="73"/>
      <c r="H18" s="73"/>
      <c r="I18" s="73"/>
      <c r="J18" s="73"/>
      <c r="K18" s="73"/>
      <c r="L18" s="73"/>
      <c r="M18" s="74"/>
      <c r="N18" s="74"/>
      <c r="O18" s="74"/>
      <c r="P18" s="75"/>
      <c r="Q18" s="38" t="s">
        <v>35</v>
      </c>
      <c r="R18" s="30">
        <v>15</v>
      </c>
      <c r="S18" s="45">
        <f t="shared" ref="S18" si="4">SUM(E18:P18)*R18</f>
        <v>0</v>
      </c>
      <c r="T18" s="31"/>
      <c r="U18" s="23"/>
      <c r="V18" s="23"/>
      <c r="W18" s="23"/>
      <c r="X18" s="23"/>
      <c r="Y18" s="23"/>
      <c r="Z18" s="23"/>
      <c r="AA18" s="23"/>
      <c r="AB18" s="23"/>
      <c r="AC18" s="23"/>
      <c r="AD18" s="23"/>
    </row>
    <row r="19" spans="1:30" ht="15" x14ac:dyDescent="0.2">
      <c r="A19" s="23"/>
      <c r="B19" s="4"/>
      <c r="C19" s="2"/>
      <c r="D19" s="15" t="s">
        <v>1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28"/>
      <c r="T19" s="31"/>
      <c r="U19" s="23"/>
      <c r="V19" s="23"/>
      <c r="W19" s="23"/>
      <c r="X19" s="23"/>
      <c r="Y19" s="23"/>
      <c r="Z19" s="23"/>
      <c r="AA19" s="23"/>
      <c r="AB19" s="23"/>
      <c r="AC19" s="23"/>
      <c r="AD19" s="23"/>
    </row>
    <row r="20" spans="1:30" ht="15" x14ac:dyDescent="0.2">
      <c r="A20" s="23"/>
      <c r="B20" s="4"/>
      <c r="C20" s="2"/>
      <c r="D20" s="32" t="s">
        <v>2</v>
      </c>
      <c r="E20" s="80"/>
      <c r="F20" s="80"/>
      <c r="G20" s="80"/>
      <c r="H20" s="80"/>
      <c r="I20" s="80"/>
      <c r="J20" s="80"/>
      <c r="K20" s="80"/>
      <c r="L20" s="80"/>
      <c r="M20" s="81"/>
      <c r="N20" s="81"/>
      <c r="O20" s="81"/>
      <c r="P20" s="82"/>
      <c r="Q20" s="38" t="s">
        <v>35</v>
      </c>
      <c r="R20" s="30">
        <v>40</v>
      </c>
      <c r="S20" s="45">
        <f>SUM(E20:P20)*R20</f>
        <v>0</v>
      </c>
      <c r="T20" s="31" t="s">
        <v>127</v>
      </c>
      <c r="U20" s="23"/>
      <c r="V20" s="23"/>
      <c r="W20" s="23"/>
      <c r="X20" s="23"/>
      <c r="Y20" s="23"/>
      <c r="Z20" s="23"/>
      <c r="AA20" s="23"/>
      <c r="AB20" s="23"/>
      <c r="AC20" s="23"/>
      <c r="AD20" s="23"/>
    </row>
    <row r="21" spans="1:30" ht="15" x14ac:dyDescent="0.2">
      <c r="A21" s="23"/>
      <c r="B21" s="4"/>
      <c r="C21" s="2"/>
      <c r="D21" s="32" t="s">
        <v>6</v>
      </c>
      <c r="E21" s="83"/>
      <c r="F21" s="83"/>
      <c r="G21" s="83"/>
      <c r="H21" s="83"/>
      <c r="I21" s="83"/>
      <c r="J21" s="83"/>
      <c r="K21" s="83"/>
      <c r="L21" s="83"/>
      <c r="M21" s="84"/>
      <c r="N21" s="84"/>
      <c r="O21" s="84"/>
      <c r="P21" s="85"/>
      <c r="Q21" s="38" t="s">
        <v>35</v>
      </c>
      <c r="R21" s="30">
        <v>25</v>
      </c>
      <c r="S21" s="45">
        <f>SUM(E21:P21)*R21</f>
        <v>0</v>
      </c>
      <c r="T21" s="31"/>
      <c r="U21" s="23"/>
      <c r="V21" s="23"/>
      <c r="W21" s="23"/>
      <c r="X21" s="23"/>
      <c r="Y21" s="23"/>
      <c r="Z21" s="23"/>
      <c r="AA21" s="23"/>
      <c r="AB21" s="23"/>
      <c r="AC21" s="23"/>
      <c r="AD21" s="23"/>
    </row>
    <row r="22" spans="1:30" ht="15" x14ac:dyDescent="0.2">
      <c r="A22" s="23"/>
      <c r="B22" s="4"/>
      <c r="C22" s="2"/>
      <c r="D22" s="15" t="s">
        <v>4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8"/>
      <c r="T22" s="31"/>
      <c r="U22" s="23"/>
      <c r="V22" s="23"/>
      <c r="W22" s="23"/>
      <c r="X22" s="23"/>
      <c r="Y22" s="23"/>
      <c r="Z22" s="23"/>
      <c r="AA22" s="23"/>
      <c r="AB22" s="23"/>
      <c r="AC22" s="23"/>
      <c r="AD22" s="23"/>
    </row>
    <row r="23" spans="1:30" ht="15" x14ac:dyDescent="0.2">
      <c r="A23" s="23"/>
      <c r="B23" s="4"/>
      <c r="C23" s="2"/>
      <c r="D23" s="32" t="s">
        <v>128</v>
      </c>
      <c r="E23" s="67"/>
      <c r="F23" s="67"/>
      <c r="G23" s="67"/>
      <c r="H23" s="67"/>
      <c r="I23" s="67"/>
      <c r="J23" s="67"/>
      <c r="K23" s="67"/>
      <c r="L23" s="67"/>
      <c r="M23" s="68"/>
      <c r="N23" s="68"/>
      <c r="O23" s="68"/>
      <c r="P23" s="69"/>
      <c r="Q23" s="38" t="s">
        <v>35</v>
      </c>
      <c r="R23" s="30">
        <v>15</v>
      </c>
      <c r="S23" s="45">
        <f t="shared" ref="S23:S25" si="5">SUM(E23:P23)*R23</f>
        <v>0</v>
      </c>
      <c r="T23" s="31"/>
      <c r="U23" s="23"/>
      <c r="V23" s="23"/>
      <c r="W23" s="23"/>
      <c r="X23" s="23"/>
      <c r="Y23" s="23"/>
      <c r="Z23" s="23"/>
      <c r="AA23" s="23"/>
      <c r="AB23" s="23"/>
      <c r="AC23" s="23"/>
      <c r="AD23" s="23"/>
    </row>
    <row r="24" spans="1:30" ht="15" x14ac:dyDescent="0.2">
      <c r="A24" s="23"/>
      <c r="B24" s="4"/>
      <c r="C24" s="2"/>
      <c r="D24" s="32" t="s">
        <v>3</v>
      </c>
      <c r="E24" s="83"/>
      <c r="F24" s="83"/>
      <c r="G24" s="83"/>
      <c r="H24" s="83"/>
      <c r="I24" s="83"/>
      <c r="J24" s="83"/>
      <c r="K24" s="83"/>
      <c r="L24" s="83"/>
      <c r="M24" s="84"/>
      <c r="N24" s="84"/>
      <c r="O24" s="84"/>
      <c r="P24" s="85"/>
      <c r="Q24" s="38" t="s">
        <v>35</v>
      </c>
      <c r="R24" s="30">
        <v>30</v>
      </c>
      <c r="S24" s="45">
        <f t="shared" si="5"/>
        <v>0</v>
      </c>
      <c r="T24" s="31"/>
      <c r="U24" s="23"/>
      <c r="V24" s="23"/>
      <c r="W24" s="23"/>
      <c r="X24" s="23"/>
      <c r="Y24" s="23"/>
      <c r="Z24" s="23"/>
      <c r="AA24" s="23"/>
      <c r="AB24" s="23"/>
      <c r="AC24" s="23"/>
      <c r="AD24" s="23"/>
    </row>
    <row r="25" spans="1:30" ht="15" x14ac:dyDescent="0.2">
      <c r="A25" s="23"/>
      <c r="B25" s="4"/>
      <c r="C25" s="2"/>
      <c r="D25" s="32" t="s">
        <v>5</v>
      </c>
      <c r="E25" s="73"/>
      <c r="F25" s="73"/>
      <c r="G25" s="73"/>
      <c r="H25" s="73"/>
      <c r="I25" s="73"/>
      <c r="J25" s="73"/>
      <c r="K25" s="73"/>
      <c r="L25" s="73"/>
      <c r="M25" s="74"/>
      <c r="N25" s="74"/>
      <c r="O25" s="74"/>
      <c r="P25" s="75"/>
      <c r="Q25" s="38" t="s">
        <v>35</v>
      </c>
      <c r="R25" s="30">
        <v>10</v>
      </c>
      <c r="S25" s="45">
        <f t="shared" si="5"/>
        <v>0</v>
      </c>
      <c r="T25" s="31"/>
      <c r="U25" s="23"/>
      <c r="V25" s="23"/>
      <c r="W25" s="23"/>
      <c r="X25" s="23"/>
      <c r="Y25" s="23"/>
      <c r="Z25" s="23"/>
      <c r="AA25" s="23"/>
      <c r="AB25" s="23"/>
      <c r="AC25" s="23"/>
      <c r="AD25" s="23"/>
    </row>
    <row r="26" spans="1:30" ht="17" customHeight="1" x14ac:dyDescent="0.2">
      <c r="A26" s="23"/>
      <c r="B26" s="111" t="s">
        <v>19</v>
      </c>
      <c r="C26" s="111"/>
      <c r="D26" s="111"/>
      <c r="E26" s="66"/>
      <c r="F26" s="94"/>
      <c r="G26" s="94"/>
      <c r="H26" s="94"/>
      <c r="I26" s="94"/>
      <c r="J26" s="94"/>
      <c r="K26" s="94"/>
      <c r="L26" s="94"/>
      <c r="M26" s="66"/>
      <c r="N26" s="66"/>
      <c r="O26" s="66"/>
      <c r="P26" s="111"/>
      <c r="Q26" s="111"/>
      <c r="R26" s="111"/>
      <c r="S26" s="96">
        <f>SUM(S28:S56)</f>
        <v>0</v>
      </c>
      <c r="T26" s="113" t="s">
        <v>233</v>
      </c>
      <c r="U26" s="113"/>
      <c r="V26" s="113"/>
      <c r="W26" s="23"/>
      <c r="X26" s="23"/>
      <c r="Y26" s="23"/>
      <c r="Z26" s="23"/>
      <c r="AA26" s="23"/>
      <c r="AB26" s="23"/>
      <c r="AC26" s="23"/>
      <c r="AD26" s="23"/>
    </row>
    <row r="27" spans="1:30" ht="30" x14ac:dyDescent="0.2">
      <c r="A27" s="23"/>
      <c r="B27" s="4"/>
      <c r="C27" s="6"/>
      <c r="D27" s="15" t="s">
        <v>212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8"/>
      <c r="T27" s="31"/>
      <c r="U27" s="23"/>
      <c r="V27" s="23"/>
      <c r="W27" s="23"/>
      <c r="X27" s="23"/>
      <c r="Y27" s="23"/>
      <c r="Z27" s="23"/>
      <c r="AA27" s="23"/>
      <c r="AB27" s="23"/>
      <c r="AC27" s="23"/>
      <c r="AD27" s="23"/>
    </row>
    <row r="28" spans="1:30" ht="15" x14ac:dyDescent="0.2">
      <c r="A28" s="23"/>
      <c r="B28" s="4"/>
      <c r="C28" s="6"/>
      <c r="D28" s="32" t="s">
        <v>7</v>
      </c>
      <c r="E28" s="80"/>
      <c r="F28" s="80"/>
      <c r="G28" s="80"/>
      <c r="H28" s="80"/>
      <c r="I28" s="80"/>
      <c r="J28" s="80"/>
      <c r="K28" s="80"/>
      <c r="L28" s="80"/>
      <c r="M28" s="81"/>
      <c r="N28" s="81"/>
      <c r="O28" s="81"/>
      <c r="P28" s="82"/>
      <c r="Q28" s="31" t="s">
        <v>129</v>
      </c>
      <c r="R28" s="39">
        <v>5</v>
      </c>
      <c r="S28" s="45">
        <f>SUM(E28:P28)*R28</f>
        <v>0</v>
      </c>
      <c r="T28" s="31"/>
      <c r="U28" s="23"/>
      <c r="V28" s="23"/>
      <c r="W28" s="23"/>
      <c r="X28" s="23"/>
      <c r="Y28" s="23"/>
      <c r="Z28" s="23"/>
      <c r="AA28" s="23"/>
      <c r="AB28" s="23"/>
      <c r="AC28" s="23"/>
      <c r="AD28" s="23"/>
    </row>
    <row r="29" spans="1:30" ht="15" x14ac:dyDescent="0.2">
      <c r="A29" s="23"/>
      <c r="B29" s="4"/>
      <c r="C29" s="6"/>
      <c r="D29" s="32" t="s">
        <v>8</v>
      </c>
      <c r="E29" s="83"/>
      <c r="F29" s="83"/>
      <c r="G29" s="83"/>
      <c r="H29" s="83"/>
      <c r="I29" s="83"/>
      <c r="J29" s="83"/>
      <c r="K29" s="83"/>
      <c r="L29" s="83"/>
      <c r="M29" s="84"/>
      <c r="N29" s="84"/>
      <c r="O29" s="84"/>
      <c r="P29" s="85"/>
      <c r="Q29" s="31" t="s">
        <v>129</v>
      </c>
      <c r="R29" s="39">
        <v>5</v>
      </c>
      <c r="S29" s="45">
        <f>SUM(E29:P29)*R29</f>
        <v>0</v>
      </c>
      <c r="T29" s="31"/>
      <c r="U29" s="23"/>
      <c r="V29" s="23"/>
      <c r="W29" s="23"/>
      <c r="X29" s="23"/>
      <c r="Y29" s="23"/>
      <c r="Z29" s="23"/>
      <c r="AA29" s="23"/>
      <c r="AB29" s="23"/>
      <c r="AC29" s="23"/>
      <c r="AD29" s="23"/>
    </row>
    <row r="30" spans="1:30" ht="15" x14ac:dyDescent="0.2">
      <c r="A30" s="23"/>
      <c r="B30" s="4"/>
      <c r="C30" s="6"/>
      <c r="D30" s="32" t="s">
        <v>9</v>
      </c>
      <c r="E30" s="83"/>
      <c r="F30" s="83"/>
      <c r="G30" s="83"/>
      <c r="H30" s="83"/>
      <c r="I30" s="83"/>
      <c r="J30" s="83"/>
      <c r="K30" s="83"/>
      <c r="L30" s="83"/>
      <c r="M30" s="84"/>
      <c r="N30" s="84"/>
      <c r="O30" s="84"/>
      <c r="P30" s="85"/>
      <c r="Q30" s="31" t="s">
        <v>129</v>
      </c>
      <c r="R30" s="39">
        <v>5</v>
      </c>
      <c r="S30" s="45">
        <f>SUM(E30:P30)*R30</f>
        <v>0</v>
      </c>
      <c r="T30" s="31"/>
      <c r="U30" s="23"/>
      <c r="V30" s="23"/>
      <c r="W30" s="23"/>
      <c r="X30" s="23"/>
      <c r="Y30" s="23"/>
      <c r="Z30" s="23"/>
      <c r="AA30" s="23"/>
      <c r="AB30" s="23"/>
      <c r="AC30" s="23"/>
      <c r="AD30" s="23"/>
    </row>
    <row r="31" spans="1:30" ht="15" x14ac:dyDescent="0.2">
      <c r="A31" s="23"/>
      <c r="B31" s="4"/>
      <c r="C31" s="6"/>
      <c r="D31" s="32" t="s">
        <v>10</v>
      </c>
      <c r="E31" s="83"/>
      <c r="F31" s="83"/>
      <c r="G31" s="83"/>
      <c r="H31" s="83"/>
      <c r="I31" s="83"/>
      <c r="J31" s="83"/>
      <c r="K31" s="83"/>
      <c r="L31" s="83"/>
      <c r="M31" s="84"/>
      <c r="N31" s="84"/>
      <c r="O31" s="84"/>
      <c r="P31" s="85"/>
      <c r="Q31" s="31" t="s">
        <v>129</v>
      </c>
      <c r="R31" s="39">
        <v>5</v>
      </c>
      <c r="S31" s="45">
        <f>SUM(E31:P31)*R31</f>
        <v>0</v>
      </c>
      <c r="T31" s="31"/>
      <c r="U31" s="23"/>
      <c r="V31" s="23"/>
      <c r="W31" s="23"/>
      <c r="X31" s="23"/>
      <c r="Y31" s="23"/>
      <c r="Z31" s="23"/>
      <c r="AA31" s="23"/>
      <c r="AB31" s="23"/>
      <c r="AC31" s="23"/>
      <c r="AD31" s="23"/>
    </row>
    <row r="32" spans="1:30" ht="15" x14ac:dyDescent="0.2">
      <c r="A32" s="23"/>
      <c r="B32" s="4"/>
      <c r="C32" s="6"/>
      <c r="D32" s="15" t="s">
        <v>203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8"/>
      <c r="T32" s="31"/>
      <c r="U32" s="23"/>
      <c r="V32" s="23"/>
      <c r="W32" s="23"/>
      <c r="X32" s="23"/>
      <c r="Y32" s="23"/>
      <c r="Z32" s="23"/>
      <c r="AA32" s="23"/>
      <c r="AB32" s="23"/>
      <c r="AC32" s="23"/>
      <c r="AD32" s="23"/>
    </row>
    <row r="33" spans="1:30" ht="15" x14ac:dyDescent="0.2">
      <c r="A33" s="23"/>
      <c r="B33" s="4"/>
      <c r="C33" s="6"/>
      <c r="D33" s="32" t="s">
        <v>204</v>
      </c>
      <c r="E33" s="80"/>
      <c r="F33" s="80"/>
      <c r="G33" s="80"/>
      <c r="H33" s="80"/>
      <c r="I33" s="80"/>
      <c r="J33" s="80"/>
      <c r="K33" s="80"/>
      <c r="L33" s="80"/>
      <c r="M33" s="81"/>
      <c r="N33" s="81"/>
      <c r="O33" s="81"/>
      <c r="P33" s="82"/>
      <c r="Q33" s="31" t="s">
        <v>129</v>
      </c>
      <c r="R33" s="39">
        <v>2</v>
      </c>
      <c r="S33" s="45">
        <f>SUM(E33:P33)*R33</f>
        <v>0</v>
      </c>
      <c r="T33" s="31"/>
      <c r="U33" s="23"/>
      <c r="V33" s="23"/>
      <c r="W33" s="23"/>
      <c r="X33" s="23"/>
      <c r="Y33" s="23"/>
      <c r="Z33" s="23"/>
      <c r="AA33" s="23"/>
      <c r="AB33" s="23"/>
      <c r="AC33" s="23"/>
      <c r="AD33" s="23"/>
    </row>
    <row r="34" spans="1:30" ht="15" x14ac:dyDescent="0.2">
      <c r="A34" s="23"/>
      <c r="B34" s="4"/>
      <c r="C34" s="6"/>
      <c r="D34" s="32" t="s">
        <v>205</v>
      </c>
      <c r="E34" s="83"/>
      <c r="F34" s="83"/>
      <c r="G34" s="83"/>
      <c r="H34" s="83"/>
      <c r="I34" s="83"/>
      <c r="J34" s="83"/>
      <c r="K34" s="83"/>
      <c r="L34" s="83"/>
      <c r="M34" s="84"/>
      <c r="N34" s="84"/>
      <c r="O34" s="84"/>
      <c r="P34" s="85"/>
      <c r="Q34" s="31" t="s">
        <v>129</v>
      </c>
      <c r="R34" s="39">
        <v>2</v>
      </c>
      <c r="S34" s="45">
        <f>SUM(E34:P34)*R34</f>
        <v>0</v>
      </c>
      <c r="T34" s="31"/>
      <c r="U34" s="23"/>
      <c r="V34" s="23"/>
      <c r="W34" s="23"/>
      <c r="X34" s="23"/>
      <c r="Y34" s="23"/>
      <c r="Z34" s="23"/>
      <c r="AA34" s="23"/>
      <c r="AB34" s="23"/>
      <c r="AC34" s="23"/>
      <c r="AD34" s="23"/>
    </row>
    <row r="35" spans="1:30" ht="15" x14ac:dyDescent="0.2">
      <c r="A35" s="23"/>
      <c r="B35" s="4"/>
      <c r="C35" s="6"/>
      <c r="D35" s="32" t="s">
        <v>206</v>
      </c>
      <c r="E35" s="83"/>
      <c r="F35" s="83"/>
      <c r="G35" s="83"/>
      <c r="H35" s="83"/>
      <c r="I35" s="83"/>
      <c r="J35" s="83"/>
      <c r="K35" s="83"/>
      <c r="L35" s="83"/>
      <c r="M35" s="84"/>
      <c r="N35" s="84"/>
      <c r="O35" s="84"/>
      <c r="P35" s="85"/>
      <c r="Q35" s="31" t="s">
        <v>129</v>
      </c>
      <c r="R35" s="39">
        <v>2</v>
      </c>
      <c r="S35" s="45">
        <f>SUM(E35:P35)*R35</f>
        <v>0</v>
      </c>
      <c r="T35" s="31"/>
      <c r="U35" s="23"/>
      <c r="V35" s="23"/>
      <c r="W35" s="23"/>
      <c r="X35" s="23"/>
      <c r="Y35" s="23"/>
      <c r="Z35" s="23"/>
      <c r="AA35" s="23"/>
      <c r="AB35" s="23"/>
      <c r="AC35" s="23"/>
      <c r="AD35" s="23"/>
    </row>
    <row r="36" spans="1:30" ht="15" x14ac:dyDescent="0.2">
      <c r="A36" s="23"/>
      <c r="B36" s="4"/>
      <c r="C36" s="6"/>
      <c r="D36" s="32" t="s">
        <v>207</v>
      </c>
      <c r="E36" s="83"/>
      <c r="F36" s="83"/>
      <c r="G36" s="83"/>
      <c r="H36" s="83"/>
      <c r="I36" s="83"/>
      <c r="J36" s="83"/>
      <c r="K36" s="83"/>
      <c r="L36" s="83"/>
      <c r="M36" s="84"/>
      <c r="N36" s="84"/>
      <c r="O36" s="84"/>
      <c r="P36" s="85"/>
      <c r="Q36" s="31" t="s">
        <v>129</v>
      </c>
      <c r="R36" s="39">
        <v>2</v>
      </c>
      <c r="S36" s="45">
        <f>SUM(E36:P36)*R36</f>
        <v>0</v>
      </c>
      <c r="T36" s="31"/>
      <c r="U36" s="23"/>
      <c r="V36" s="23"/>
      <c r="W36" s="23"/>
      <c r="X36" s="23"/>
      <c r="Y36" s="23"/>
      <c r="Z36" s="23"/>
      <c r="AA36" s="23"/>
      <c r="AB36" s="23"/>
      <c r="AC36" s="23"/>
      <c r="AD36" s="23"/>
    </row>
    <row r="37" spans="1:30" ht="15" x14ac:dyDescent="0.2">
      <c r="A37" s="23"/>
      <c r="B37" s="4"/>
      <c r="C37" s="6"/>
      <c r="D37" s="15" t="s">
        <v>213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8"/>
      <c r="T37" s="31"/>
      <c r="U37" s="23"/>
      <c r="V37" s="23"/>
      <c r="W37" s="23"/>
      <c r="X37" s="23"/>
      <c r="Y37" s="23"/>
      <c r="Z37" s="23"/>
      <c r="AA37" s="23"/>
      <c r="AB37" s="23"/>
      <c r="AC37" s="23"/>
      <c r="AD37" s="23"/>
    </row>
    <row r="38" spans="1:30" ht="15" x14ac:dyDescent="0.2">
      <c r="A38" s="23"/>
      <c r="B38" s="4"/>
      <c r="C38" s="6"/>
      <c r="D38" s="32" t="s">
        <v>210</v>
      </c>
      <c r="E38" s="83"/>
      <c r="F38" s="83"/>
      <c r="G38" s="83"/>
      <c r="H38" s="83"/>
      <c r="I38" s="83"/>
      <c r="J38" s="83"/>
      <c r="K38" s="83"/>
      <c r="L38" s="83"/>
      <c r="M38" s="84"/>
      <c r="N38" s="84"/>
      <c r="O38" s="84"/>
      <c r="P38" s="85"/>
      <c r="Q38" s="31" t="s">
        <v>129</v>
      </c>
      <c r="R38" s="39">
        <v>3</v>
      </c>
      <c r="S38" s="45">
        <f t="shared" ref="S38:S39" si="6">SUM(E38:P38)*R38</f>
        <v>0</v>
      </c>
      <c r="T38" s="31"/>
      <c r="U38" s="23"/>
      <c r="V38" s="23"/>
      <c r="W38" s="23"/>
      <c r="X38" s="23"/>
      <c r="Y38" s="23"/>
      <c r="Z38" s="23"/>
      <c r="AA38" s="23"/>
      <c r="AB38" s="23"/>
      <c r="AC38" s="23"/>
      <c r="AD38" s="23"/>
    </row>
    <row r="39" spans="1:30" ht="15" x14ac:dyDescent="0.2">
      <c r="A39" s="23"/>
      <c r="B39" s="4"/>
      <c r="C39" s="6"/>
      <c r="D39" s="32" t="s">
        <v>211</v>
      </c>
      <c r="E39" s="83"/>
      <c r="F39" s="83"/>
      <c r="G39" s="83"/>
      <c r="H39" s="83"/>
      <c r="I39" s="83"/>
      <c r="J39" s="83"/>
      <c r="K39" s="83"/>
      <c r="L39" s="83"/>
      <c r="M39" s="84"/>
      <c r="N39" s="84"/>
      <c r="O39" s="84"/>
      <c r="P39" s="85"/>
      <c r="Q39" s="31" t="s">
        <v>129</v>
      </c>
      <c r="R39" s="39">
        <v>3</v>
      </c>
      <c r="S39" s="45">
        <f t="shared" si="6"/>
        <v>0</v>
      </c>
      <c r="T39" s="31"/>
      <c r="U39" s="23"/>
      <c r="V39" s="23"/>
      <c r="W39" s="23"/>
      <c r="X39" s="23"/>
      <c r="Y39" s="23"/>
      <c r="Z39" s="23"/>
      <c r="AA39" s="23"/>
      <c r="AB39" s="23"/>
      <c r="AC39" s="23"/>
      <c r="AD39" s="23"/>
    </row>
    <row r="40" spans="1:30" ht="15" x14ac:dyDescent="0.2">
      <c r="A40" s="23"/>
      <c r="B40" s="4"/>
      <c r="C40" s="6"/>
      <c r="D40" s="15" t="s">
        <v>214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8"/>
      <c r="T40" s="31"/>
      <c r="U40" s="23"/>
      <c r="V40" s="23"/>
      <c r="W40" s="23"/>
      <c r="X40" s="23"/>
      <c r="Y40" s="23"/>
      <c r="Z40" s="23"/>
      <c r="AA40" s="23"/>
      <c r="AB40" s="23"/>
      <c r="AC40" s="23"/>
      <c r="AD40" s="23"/>
    </row>
    <row r="41" spans="1:30" ht="15" x14ac:dyDescent="0.2">
      <c r="A41" s="23"/>
      <c r="B41" s="4"/>
      <c r="C41" s="6"/>
      <c r="D41" s="32" t="s">
        <v>208</v>
      </c>
      <c r="E41" s="83"/>
      <c r="F41" s="83"/>
      <c r="G41" s="83"/>
      <c r="H41" s="83"/>
      <c r="I41" s="83"/>
      <c r="J41" s="83"/>
      <c r="K41" s="83"/>
      <c r="L41" s="83"/>
      <c r="M41" s="84"/>
      <c r="N41" s="84"/>
      <c r="O41" s="84"/>
      <c r="P41" s="85"/>
      <c r="Q41" s="31" t="s">
        <v>129</v>
      </c>
      <c r="R41" s="39">
        <v>1</v>
      </c>
      <c r="S41" s="45">
        <f t="shared" ref="S41:S42" si="7">SUM(E41:P41)*R41</f>
        <v>0</v>
      </c>
      <c r="T41" s="31"/>
      <c r="U41" s="23"/>
      <c r="V41" s="23"/>
      <c r="W41" s="23"/>
      <c r="X41" s="23"/>
      <c r="Y41" s="23"/>
      <c r="Z41" s="23"/>
      <c r="AA41" s="23"/>
      <c r="AB41" s="23"/>
      <c r="AC41" s="23"/>
      <c r="AD41" s="23"/>
    </row>
    <row r="42" spans="1:30" ht="15" x14ac:dyDescent="0.2">
      <c r="A42" s="23"/>
      <c r="B42" s="4"/>
      <c r="C42" s="6"/>
      <c r="D42" s="32" t="s">
        <v>209</v>
      </c>
      <c r="E42" s="83"/>
      <c r="F42" s="83"/>
      <c r="G42" s="83"/>
      <c r="H42" s="83"/>
      <c r="I42" s="83"/>
      <c r="J42" s="83"/>
      <c r="K42" s="83"/>
      <c r="L42" s="83"/>
      <c r="M42" s="84"/>
      <c r="N42" s="84"/>
      <c r="O42" s="84"/>
      <c r="P42" s="85"/>
      <c r="Q42" s="31" t="s">
        <v>129</v>
      </c>
      <c r="R42" s="39">
        <v>1</v>
      </c>
      <c r="S42" s="45">
        <f t="shared" si="7"/>
        <v>0</v>
      </c>
      <c r="T42" s="31"/>
      <c r="U42" s="23"/>
      <c r="V42" s="23"/>
      <c r="W42" s="23"/>
      <c r="X42" s="23"/>
      <c r="Y42" s="23"/>
      <c r="Z42" s="23"/>
      <c r="AA42" s="23"/>
      <c r="AB42" s="23"/>
      <c r="AC42" s="23"/>
      <c r="AD42" s="23"/>
    </row>
    <row r="43" spans="1:30" ht="15" x14ac:dyDescent="0.2">
      <c r="A43" s="23"/>
      <c r="B43" s="4"/>
      <c r="C43" s="6"/>
      <c r="D43" s="15" t="s">
        <v>219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8"/>
      <c r="T43" s="31"/>
      <c r="U43" s="23"/>
      <c r="V43" s="23"/>
      <c r="W43" s="23"/>
      <c r="X43" s="23"/>
      <c r="Y43" s="23"/>
      <c r="Z43" s="23"/>
      <c r="AA43" s="23"/>
      <c r="AB43" s="23"/>
      <c r="AC43" s="23"/>
      <c r="AD43" s="23"/>
    </row>
    <row r="44" spans="1:30" ht="15" x14ac:dyDescent="0.2">
      <c r="A44" s="23"/>
      <c r="B44" s="4"/>
      <c r="C44" s="6"/>
      <c r="D44" s="32" t="s">
        <v>215</v>
      </c>
      <c r="E44" s="80"/>
      <c r="F44" s="80"/>
      <c r="G44" s="80"/>
      <c r="H44" s="80"/>
      <c r="I44" s="80"/>
      <c r="J44" s="80"/>
      <c r="K44" s="80"/>
      <c r="L44" s="80"/>
      <c r="M44" s="81"/>
      <c r="N44" s="81"/>
      <c r="O44" s="81"/>
      <c r="P44" s="82"/>
      <c r="Q44" s="31" t="s">
        <v>129</v>
      </c>
      <c r="R44" s="39">
        <v>1</v>
      </c>
      <c r="S44" s="45">
        <f>SUM(E44:P44)*R44</f>
        <v>0</v>
      </c>
      <c r="T44" s="31"/>
      <c r="U44" s="23"/>
      <c r="V44" s="23"/>
      <c r="W44" s="23"/>
      <c r="X44" s="23"/>
      <c r="Y44" s="23"/>
      <c r="Z44" s="23"/>
      <c r="AA44" s="23"/>
      <c r="AB44" s="23"/>
      <c r="AC44" s="23"/>
      <c r="AD44" s="23"/>
    </row>
    <row r="45" spans="1:30" ht="15" x14ac:dyDescent="0.2">
      <c r="A45" s="23"/>
      <c r="B45" s="4"/>
      <c r="C45" s="6"/>
      <c r="D45" s="32" t="s">
        <v>216</v>
      </c>
      <c r="E45" s="83"/>
      <c r="F45" s="83"/>
      <c r="G45" s="83"/>
      <c r="H45" s="83"/>
      <c r="I45" s="83"/>
      <c r="J45" s="83"/>
      <c r="K45" s="83"/>
      <c r="L45" s="83"/>
      <c r="M45" s="84"/>
      <c r="N45" s="84"/>
      <c r="O45" s="84"/>
      <c r="P45" s="85"/>
      <c r="Q45" s="31" t="s">
        <v>129</v>
      </c>
      <c r="R45" s="39">
        <v>1</v>
      </c>
      <c r="S45" s="45">
        <f>SUM(E45:P45)*R45</f>
        <v>0</v>
      </c>
      <c r="T45" s="31"/>
      <c r="U45" s="23"/>
      <c r="V45" s="23"/>
      <c r="W45" s="23"/>
      <c r="X45" s="23"/>
      <c r="Y45" s="23"/>
      <c r="Z45" s="23"/>
      <c r="AA45" s="23"/>
      <c r="AB45" s="23"/>
      <c r="AC45" s="23"/>
      <c r="AD45" s="23"/>
    </row>
    <row r="46" spans="1:30" ht="15" x14ac:dyDescent="0.2">
      <c r="A46" s="23"/>
      <c r="B46" s="4"/>
      <c r="C46" s="6"/>
      <c r="D46" s="32" t="s">
        <v>217</v>
      </c>
      <c r="E46" s="83"/>
      <c r="F46" s="83"/>
      <c r="G46" s="83"/>
      <c r="H46" s="83"/>
      <c r="I46" s="83"/>
      <c r="J46" s="83"/>
      <c r="K46" s="83"/>
      <c r="L46" s="83"/>
      <c r="M46" s="84"/>
      <c r="N46" s="84"/>
      <c r="O46" s="84"/>
      <c r="P46" s="85"/>
      <c r="Q46" s="31" t="s">
        <v>129</v>
      </c>
      <c r="R46" s="39">
        <v>1</v>
      </c>
      <c r="S46" s="45">
        <f>SUM(E46:P46)*R46</f>
        <v>0</v>
      </c>
      <c r="T46" s="31"/>
      <c r="U46" s="23"/>
      <c r="V46" s="23"/>
      <c r="W46" s="23"/>
      <c r="X46" s="23"/>
      <c r="Y46" s="23"/>
      <c r="Z46" s="23"/>
      <c r="AA46" s="23"/>
      <c r="AB46" s="23"/>
      <c r="AC46" s="23"/>
      <c r="AD46" s="23"/>
    </row>
    <row r="47" spans="1:30" ht="15" x14ac:dyDescent="0.2">
      <c r="A47" s="23"/>
      <c r="B47" s="4"/>
      <c r="C47" s="6"/>
      <c r="D47" s="32" t="s">
        <v>218</v>
      </c>
      <c r="E47" s="83"/>
      <c r="F47" s="83"/>
      <c r="G47" s="83"/>
      <c r="H47" s="83"/>
      <c r="I47" s="83"/>
      <c r="J47" s="83"/>
      <c r="K47" s="83"/>
      <c r="L47" s="83"/>
      <c r="M47" s="84"/>
      <c r="N47" s="84"/>
      <c r="O47" s="84"/>
      <c r="P47" s="85"/>
      <c r="Q47" s="31" t="s">
        <v>129</v>
      </c>
      <c r="R47" s="39">
        <v>1</v>
      </c>
      <c r="S47" s="45">
        <f>SUM(E47:P47)*R47</f>
        <v>0</v>
      </c>
      <c r="T47" s="31"/>
      <c r="U47" s="23"/>
      <c r="V47" s="23"/>
      <c r="W47" s="23"/>
      <c r="X47" s="23"/>
      <c r="Y47" s="23"/>
      <c r="Z47" s="23"/>
      <c r="AA47" s="23"/>
      <c r="AB47" s="23"/>
      <c r="AC47" s="23"/>
      <c r="AD47" s="23"/>
    </row>
    <row r="48" spans="1:30" ht="15" x14ac:dyDescent="0.2">
      <c r="A48" s="23"/>
      <c r="B48" s="4"/>
      <c r="C48" s="6"/>
      <c r="D48" s="15" t="s">
        <v>220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8"/>
      <c r="T48" s="31"/>
      <c r="U48" s="23"/>
      <c r="V48" s="23"/>
      <c r="W48" s="23"/>
      <c r="X48" s="23"/>
      <c r="Y48" s="23"/>
      <c r="Z48" s="23"/>
      <c r="AA48" s="23"/>
      <c r="AB48" s="23"/>
      <c r="AC48" s="23"/>
      <c r="AD48" s="23"/>
    </row>
    <row r="49" spans="1:30" ht="15" x14ac:dyDescent="0.2">
      <c r="A49" s="23"/>
      <c r="B49" s="4"/>
      <c r="C49" s="6"/>
      <c r="D49" s="32" t="s">
        <v>221</v>
      </c>
      <c r="E49" s="80"/>
      <c r="F49" s="80"/>
      <c r="G49" s="80"/>
      <c r="H49" s="80"/>
      <c r="I49" s="80"/>
      <c r="J49" s="80"/>
      <c r="K49" s="80"/>
      <c r="L49" s="80"/>
      <c r="M49" s="81"/>
      <c r="N49" s="81"/>
      <c r="O49" s="81"/>
      <c r="P49" s="82"/>
      <c r="Q49" s="31" t="s">
        <v>129</v>
      </c>
      <c r="R49" s="39">
        <v>0.3</v>
      </c>
      <c r="S49" s="45">
        <f>SUM(E49:P49)*R49</f>
        <v>0</v>
      </c>
      <c r="T49" s="31"/>
      <c r="U49" s="23"/>
      <c r="V49" s="23"/>
      <c r="W49" s="23"/>
      <c r="X49" s="23"/>
      <c r="Y49" s="23"/>
      <c r="Z49" s="23"/>
      <c r="AA49" s="23"/>
      <c r="AB49" s="23"/>
      <c r="AC49" s="23"/>
      <c r="AD49" s="23"/>
    </row>
    <row r="50" spans="1:30" ht="15" x14ac:dyDescent="0.2">
      <c r="A50" s="23"/>
      <c r="B50" s="4"/>
      <c r="C50" s="6"/>
      <c r="D50" s="32" t="s">
        <v>222</v>
      </c>
      <c r="E50" s="83"/>
      <c r="F50" s="83"/>
      <c r="G50" s="83"/>
      <c r="H50" s="83"/>
      <c r="I50" s="83"/>
      <c r="J50" s="83"/>
      <c r="K50" s="83"/>
      <c r="L50" s="83"/>
      <c r="M50" s="84"/>
      <c r="N50" s="84"/>
      <c r="O50" s="84"/>
      <c r="P50" s="85"/>
      <c r="Q50" s="31" t="s">
        <v>129</v>
      </c>
      <c r="R50" s="39">
        <v>0.3</v>
      </c>
      <c r="S50" s="45">
        <f>SUM(E50:P50)*R50</f>
        <v>0</v>
      </c>
      <c r="T50" s="31"/>
      <c r="U50" s="23"/>
      <c r="V50" s="23"/>
      <c r="W50" s="23"/>
      <c r="X50" s="23"/>
      <c r="Y50" s="23"/>
      <c r="Z50" s="23"/>
      <c r="AA50" s="23"/>
      <c r="AB50" s="23"/>
      <c r="AC50" s="23"/>
      <c r="AD50" s="23"/>
    </row>
    <row r="51" spans="1:30" ht="15" x14ac:dyDescent="0.2">
      <c r="A51" s="23"/>
      <c r="B51" s="4"/>
      <c r="C51" s="6"/>
      <c r="D51" s="32" t="s">
        <v>223</v>
      </c>
      <c r="E51" s="83"/>
      <c r="F51" s="83"/>
      <c r="G51" s="83"/>
      <c r="H51" s="83"/>
      <c r="I51" s="83"/>
      <c r="J51" s="83"/>
      <c r="K51" s="83"/>
      <c r="L51" s="83"/>
      <c r="M51" s="84"/>
      <c r="N51" s="84"/>
      <c r="O51" s="84"/>
      <c r="P51" s="85"/>
      <c r="Q51" s="31" t="s">
        <v>129</v>
      </c>
      <c r="R51" s="39">
        <v>0.3</v>
      </c>
      <c r="S51" s="45">
        <f>SUM(E51:P51)*R51</f>
        <v>0</v>
      </c>
      <c r="T51" s="31"/>
      <c r="U51" s="23"/>
      <c r="V51" s="23"/>
      <c r="W51" s="23"/>
      <c r="X51" s="23"/>
      <c r="Y51" s="23"/>
      <c r="Z51" s="23"/>
      <c r="AA51" s="23"/>
      <c r="AB51" s="23"/>
      <c r="AC51" s="23"/>
      <c r="AD51" s="23"/>
    </row>
    <row r="52" spans="1:30" ht="15" x14ac:dyDescent="0.2">
      <c r="A52" s="23"/>
      <c r="B52" s="4"/>
      <c r="C52" s="6"/>
      <c r="D52" s="32" t="s">
        <v>224</v>
      </c>
      <c r="E52" s="83"/>
      <c r="F52" s="83"/>
      <c r="G52" s="83"/>
      <c r="H52" s="83"/>
      <c r="I52" s="83"/>
      <c r="J52" s="83"/>
      <c r="K52" s="83"/>
      <c r="L52" s="83"/>
      <c r="M52" s="84"/>
      <c r="N52" s="84"/>
      <c r="O52" s="84"/>
      <c r="P52" s="85"/>
      <c r="Q52" s="31" t="s">
        <v>129</v>
      </c>
      <c r="R52" s="39">
        <v>0.3</v>
      </c>
      <c r="S52" s="45">
        <f>SUM(E52:P52)*R52</f>
        <v>0</v>
      </c>
      <c r="T52" s="31"/>
      <c r="U52" s="23"/>
      <c r="V52" s="23"/>
      <c r="W52" s="23"/>
      <c r="X52" s="23"/>
      <c r="Y52" s="23"/>
      <c r="Z52" s="23"/>
      <c r="AA52" s="23"/>
      <c r="AB52" s="23"/>
      <c r="AC52" s="23"/>
      <c r="AD52" s="23"/>
    </row>
    <row r="53" spans="1:30" ht="15" x14ac:dyDescent="0.2">
      <c r="A53" s="23"/>
      <c r="B53" s="4"/>
      <c r="C53" s="6"/>
      <c r="D53" s="15" t="s">
        <v>15</v>
      </c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28"/>
      <c r="T53" s="31"/>
      <c r="U53" s="23"/>
      <c r="V53" s="23"/>
      <c r="W53" s="23"/>
      <c r="X53" s="23"/>
      <c r="Y53" s="23"/>
      <c r="Z53" s="23"/>
      <c r="AA53" s="23"/>
      <c r="AB53" s="23"/>
      <c r="AC53" s="23"/>
      <c r="AD53" s="23"/>
    </row>
    <row r="54" spans="1:30" ht="15" x14ac:dyDescent="0.2">
      <c r="A54" s="23"/>
      <c r="B54" s="4"/>
      <c r="C54" s="6"/>
      <c r="D54" s="32" t="s">
        <v>115</v>
      </c>
      <c r="E54" s="80"/>
      <c r="F54" s="80"/>
      <c r="G54" s="80"/>
      <c r="H54" s="80"/>
      <c r="I54" s="80"/>
      <c r="J54" s="80"/>
      <c r="K54" s="80"/>
      <c r="L54" s="80"/>
      <c r="M54" s="81"/>
      <c r="N54" s="81"/>
      <c r="O54" s="81"/>
      <c r="P54" s="82"/>
      <c r="Q54" s="31" t="s">
        <v>129</v>
      </c>
      <c r="R54" s="39">
        <v>1</v>
      </c>
      <c r="S54" s="45">
        <f t="shared" ref="S54:S56" si="8">SUM(E54:P54)*R54</f>
        <v>0</v>
      </c>
      <c r="T54" s="31"/>
      <c r="U54" s="23"/>
      <c r="V54" s="23"/>
      <c r="W54" s="23"/>
      <c r="X54" s="23"/>
      <c r="Y54" s="23"/>
      <c r="Z54" s="23"/>
      <c r="AA54" s="23"/>
      <c r="AB54" s="23"/>
      <c r="AC54" s="23"/>
      <c r="AD54" s="23"/>
    </row>
    <row r="55" spans="1:30" ht="15" x14ac:dyDescent="0.2">
      <c r="A55" s="23"/>
      <c r="B55" s="4"/>
      <c r="C55" s="6"/>
      <c r="D55" s="32" t="s">
        <v>16</v>
      </c>
      <c r="E55" s="83"/>
      <c r="F55" s="83"/>
      <c r="G55" s="83"/>
      <c r="H55" s="83"/>
      <c r="I55" s="83"/>
      <c r="J55" s="83"/>
      <c r="K55" s="83"/>
      <c r="L55" s="83"/>
      <c r="M55" s="84"/>
      <c r="N55" s="84"/>
      <c r="O55" s="84"/>
      <c r="P55" s="85"/>
      <c r="Q55" s="31" t="s">
        <v>129</v>
      </c>
      <c r="R55" s="39">
        <v>1</v>
      </c>
      <c r="S55" s="45">
        <f t="shared" si="8"/>
        <v>0</v>
      </c>
      <c r="T55" s="31"/>
      <c r="U55" s="23"/>
      <c r="V55" s="23"/>
      <c r="W55" s="23"/>
      <c r="X55" s="23"/>
      <c r="Y55" s="23"/>
      <c r="Z55" s="23"/>
      <c r="AA55" s="23"/>
      <c r="AB55" s="23"/>
      <c r="AC55" s="23"/>
      <c r="AD55" s="23"/>
    </row>
    <row r="56" spans="1:30" ht="15" x14ac:dyDescent="0.2">
      <c r="A56" s="23"/>
      <c r="B56" s="4"/>
      <c r="C56" s="6"/>
      <c r="D56" s="32" t="s">
        <v>17</v>
      </c>
      <c r="E56" s="83"/>
      <c r="F56" s="83"/>
      <c r="G56" s="83"/>
      <c r="H56" s="83"/>
      <c r="I56" s="83"/>
      <c r="J56" s="83"/>
      <c r="K56" s="83"/>
      <c r="L56" s="83"/>
      <c r="M56" s="84"/>
      <c r="N56" s="84"/>
      <c r="O56" s="84"/>
      <c r="P56" s="85"/>
      <c r="Q56" s="31" t="s">
        <v>129</v>
      </c>
      <c r="R56" s="39">
        <v>1</v>
      </c>
      <c r="S56" s="45">
        <f t="shared" si="8"/>
        <v>0</v>
      </c>
      <c r="T56" s="31"/>
      <c r="U56" s="23"/>
      <c r="V56" s="23"/>
      <c r="W56" s="23"/>
      <c r="X56" s="23"/>
      <c r="Y56" s="23"/>
      <c r="Z56" s="23"/>
      <c r="AA56" s="23"/>
      <c r="AB56" s="23"/>
      <c r="AC56" s="23"/>
      <c r="AD56" s="23"/>
    </row>
    <row r="57" spans="1:30" ht="17" customHeight="1" x14ac:dyDescent="0.2">
      <c r="A57" s="23"/>
      <c r="B57" s="106" t="s">
        <v>21</v>
      </c>
      <c r="C57" s="106"/>
      <c r="D57" s="106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50">
        <f>SUM(S58:S65)</f>
        <v>0</v>
      </c>
      <c r="T57" s="35" t="s">
        <v>235</v>
      </c>
      <c r="U57" s="23"/>
      <c r="V57" s="23"/>
      <c r="W57" s="23"/>
      <c r="X57" s="23"/>
      <c r="Y57" s="23"/>
      <c r="Z57" s="23"/>
      <c r="AA57" s="23"/>
      <c r="AB57" s="23"/>
      <c r="AC57" s="23"/>
      <c r="AD57" s="23"/>
    </row>
    <row r="58" spans="1:30" ht="15" x14ac:dyDescent="0.2">
      <c r="A58" s="23"/>
      <c r="B58" s="7"/>
      <c r="C58" s="8"/>
      <c r="D58" s="17" t="s">
        <v>239</v>
      </c>
      <c r="E58" s="80"/>
      <c r="F58" s="80"/>
      <c r="G58" s="80"/>
      <c r="H58" s="80"/>
      <c r="I58" s="80"/>
      <c r="J58" s="80"/>
      <c r="K58" s="80"/>
      <c r="L58" s="80"/>
      <c r="M58" s="81"/>
      <c r="N58" s="81"/>
      <c r="O58" s="81"/>
      <c r="P58" s="82"/>
      <c r="Q58" s="38" t="s">
        <v>130</v>
      </c>
      <c r="R58" s="30">
        <v>1</v>
      </c>
      <c r="S58" s="45">
        <f t="shared" ref="S58:S60" si="9">SUM(E58:P58)*R58</f>
        <v>0</v>
      </c>
      <c r="T58" s="31" t="s">
        <v>131</v>
      </c>
      <c r="U58" s="23"/>
      <c r="V58" s="23"/>
      <c r="W58" s="23"/>
      <c r="X58" s="23"/>
      <c r="Y58" s="23"/>
      <c r="Z58" s="23"/>
      <c r="AA58" s="23"/>
      <c r="AB58" s="23"/>
      <c r="AC58" s="23"/>
      <c r="AD58" s="23"/>
    </row>
    <row r="59" spans="1:30" ht="15" x14ac:dyDescent="0.2">
      <c r="A59" s="23"/>
      <c r="B59" s="7"/>
      <c r="C59" s="8"/>
      <c r="D59" s="17" t="s">
        <v>172</v>
      </c>
      <c r="E59" s="83"/>
      <c r="F59" s="83"/>
      <c r="G59" s="83"/>
      <c r="H59" s="83"/>
      <c r="I59" s="83"/>
      <c r="J59" s="83"/>
      <c r="K59" s="83"/>
      <c r="L59" s="83"/>
      <c r="M59" s="84"/>
      <c r="N59" s="84"/>
      <c r="O59" s="84"/>
      <c r="P59" s="85"/>
      <c r="Q59" s="38" t="s">
        <v>130</v>
      </c>
      <c r="R59" s="30">
        <v>1</v>
      </c>
      <c r="S59" s="45">
        <f t="shared" si="9"/>
        <v>0</v>
      </c>
      <c r="T59" s="31" t="s">
        <v>131</v>
      </c>
      <c r="U59" s="23"/>
      <c r="V59" s="23"/>
      <c r="W59" s="23"/>
      <c r="X59" s="23"/>
      <c r="Y59" s="23"/>
      <c r="Z59" s="23"/>
      <c r="AA59" s="23"/>
      <c r="AB59" s="23"/>
      <c r="AC59" s="23"/>
      <c r="AD59" s="23"/>
    </row>
    <row r="60" spans="1:30" ht="15" x14ac:dyDescent="0.2">
      <c r="A60" s="23"/>
      <c r="B60" s="7"/>
      <c r="C60" s="8"/>
      <c r="D60" s="17" t="s">
        <v>173</v>
      </c>
      <c r="E60" s="83"/>
      <c r="F60" s="83"/>
      <c r="G60" s="83"/>
      <c r="H60" s="83"/>
      <c r="I60" s="83"/>
      <c r="J60" s="83"/>
      <c r="K60" s="83"/>
      <c r="L60" s="83"/>
      <c r="M60" s="84"/>
      <c r="N60" s="84"/>
      <c r="O60" s="84"/>
      <c r="P60" s="85"/>
      <c r="Q60" s="38" t="s">
        <v>130</v>
      </c>
      <c r="R60" s="30">
        <v>1</v>
      </c>
      <c r="S60" s="45">
        <f t="shared" si="9"/>
        <v>0</v>
      </c>
      <c r="T60" s="31" t="s">
        <v>131</v>
      </c>
      <c r="U60" s="23"/>
      <c r="V60" s="23"/>
      <c r="W60" s="23"/>
      <c r="X60" s="23"/>
      <c r="Y60" s="23"/>
      <c r="Z60" s="23"/>
      <c r="AA60" s="23"/>
      <c r="AB60" s="23"/>
      <c r="AC60" s="23"/>
      <c r="AD60" s="23"/>
    </row>
    <row r="61" spans="1:30" ht="15" x14ac:dyDescent="0.2">
      <c r="A61" s="23"/>
      <c r="B61" s="7"/>
      <c r="C61" s="8"/>
      <c r="D61" s="17" t="s">
        <v>22</v>
      </c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28"/>
      <c r="T61" s="31"/>
      <c r="U61" s="23"/>
      <c r="V61" s="23"/>
      <c r="W61" s="23"/>
      <c r="X61" s="23"/>
      <c r="Y61" s="23"/>
      <c r="Z61" s="23"/>
      <c r="AA61" s="23"/>
      <c r="AB61" s="23"/>
      <c r="AC61" s="23"/>
      <c r="AD61" s="23"/>
    </row>
    <row r="62" spans="1:30" ht="15" x14ac:dyDescent="0.2">
      <c r="A62" s="23"/>
      <c r="B62" s="7"/>
      <c r="C62" s="8"/>
      <c r="D62" s="32" t="s">
        <v>120</v>
      </c>
      <c r="E62" s="67"/>
      <c r="F62" s="67"/>
      <c r="G62" s="67"/>
      <c r="H62" s="67"/>
      <c r="I62" s="67"/>
      <c r="J62" s="67"/>
      <c r="K62" s="67"/>
      <c r="L62" s="67"/>
      <c r="M62" s="68"/>
      <c r="N62" s="68"/>
      <c r="O62" s="68"/>
      <c r="P62" s="69"/>
      <c r="Q62" s="31" t="s">
        <v>132</v>
      </c>
      <c r="R62" s="39">
        <v>4</v>
      </c>
      <c r="S62" s="45">
        <f t="shared" ref="S62:S65" si="10">SUM(E62:P62)*R62</f>
        <v>0</v>
      </c>
      <c r="T62" s="31"/>
      <c r="U62" s="23"/>
      <c r="V62" s="23"/>
      <c r="W62" s="23"/>
      <c r="X62" s="23"/>
      <c r="Y62" s="23"/>
      <c r="Z62" s="23"/>
      <c r="AA62" s="23"/>
      <c r="AB62" s="23"/>
      <c r="AC62" s="23"/>
      <c r="AD62" s="23"/>
    </row>
    <row r="63" spans="1:30" ht="15" x14ac:dyDescent="0.2">
      <c r="A63" s="23"/>
      <c r="B63" s="7"/>
      <c r="C63" s="8"/>
      <c r="D63" s="32" t="s">
        <v>119</v>
      </c>
      <c r="E63" s="73"/>
      <c r="F63" s="73"/>
      <c r="G63" s="73"/>
      <c r="H63" s="73"/>
      <c r="I63" s="73"/>
      <c r="J63" s="73"/>
      <c r="K63" s="73"/>
      <c r="L63" s="73"/>
      <c r="M63" s="74"/>
      <c r="N63" s="74"/>
      <c r="O63" s="74"/>
      <c r="P63" s="75"/>
      <c r="Q63" s="31" t="s">
        <v>132</v>
      </c>
      <c r="R63" s="39">
        <v>4</v>
      </c>
      <c r="S63" s="45">
        <f t="shared" si="10"/>
        <v>0</v>
      </c>
      <c r="T63" s="31"/>
      <c r="U63" s="23"/>
      <c r="V63" s="23"/>
      <c r="W63" s="23"/>
      <c r="X63" s="23"/>
      <c r="Y63" s="23"/>
      <c r="Z63" s="23"/>
      <c r="AA63" s="23"/>
      <c r="AB63" s="23"/>
      <c r="AC63" s="23"/>
      <c r="AD63" s="23"/>
    </row>
    <row r="64" spans="1:30" ht="15" x14ac:dyDescent="0.2">
      <c r="A64" s="23"/>
      <c r="B64" s="7"/>
      <c r="C64" s="8"/>
      <c r="D64" s="32" t="s">
        <v>118</v>
      </c>
      <c r="E64" s="73"/>
      <c r="F64" s="73"/>
      <c r="G64" s="73"/>
      <c r="H64" s="73"/>
      <c r="I64" s="73"/>
      <c r="J64" s="73"/>
      <c r="K64" s="73"/>
      <c r="L64" s="73"/>
      <c r="M64" s="74"/>
      <c r="N64" s="74"/>
      <c r="O64" s="74"/>
      <c r="P64" s="75"/>
      <c r="Q64" s="31" t="s">
        <v>132</v>
      </c>
      <c r="R64" s="39">
        <v>4</v>
      </c>
      <c r="S64" s="45">
        <f t="shared" si="10"/>
        <v>0</v>
      </c>
      <c r="T64" s="31"/>
      <c r="U64" s="23"/>
      <c r="V64" s="23"/>
      <c r="W64" s="23"/>
      <c r="X64" s="23"/>
      <c r="Y64" s="23"/>
      <c r="Z64" s="23"/>
      <c r="AA64" s="23"/>
      <c r="AB64" s="23"/>
      <c r="AC64" s="23"/>
      <c r="AD64" s="23"/>
    </row>
    <row r="65" spans="1:30" ht="15" x14ac:dyDescent="0.2">
      <c r="A65" s="23"/>
      <c r="B65" s="7"/>
      <c r="C65" s="8"/>
      <c r="D65" s="32" t="s">
        <v>117</v>
      </c>
      <c r="E65" s="73"/>
      <c r="F65" s="73"/>
      <c r="G65" s="73"/>
      <c r="H65" s="73"/>
      <c r="I65" s="73"/>
      <c r="J65" s="73"/>
      <c r="K65" s="73"/>
      <c r="L65" s="73"/>
      <c r="M65" s="74"/>
      <c r="N65" s="74"/>
      <c r="O65" s="74"/>
      <c r="P65" s="75"/>
      <c r="Q65" s="31" t="s">
        <v>132</v>
      </c>
      <c r="R65" s="39">
        <v>4</v>
      </c>
      <c r="S65" s="45">
        <f t="shared" si="10"/>
        <v>0</v>
      </c>
      <c r="T65" s="31"/>
      <c r="U65" s="23"/>
      <c r="V65" s="23"/>
      <c r="W65" s="23"/>
      <c r="X65" s="23"/>
      <c r="Y65" s="23"/>
      <c r="Z65" s="23"/>
      <c r="AA65" s="23"/>
      <c r="AB65" s="23"/>
      <c r="AC65" s="23"/>
      <c r="AD65" s="23"/>
    </row>
    <row r="66" spans="1:30" ht="17" customHeight="1" x14ac:dyDescent="0.2">
      <c r="A66" s="23"/>
      <c r="B66" s="110" t="s">
        <v>36</v>
      </c>
      <c r="C66" s="110"/>
      <c r="D66" s="110"/>
      <c r="E66" s="65"/>
      <c r="F66" s="93"/>
      <c r="G66" s="93"/>
      <c r="H66" s="93"/>
      <c r="I66" s="93"/>
      <c r="J66" s="93"/>
      <c r="K66" s="93"/>
      <c r="L66" s="93"/>
      <c r="M66" s="65"/>
      <c r="N66" s="65"/>
      <c r="O66" s="65"/>
      <c r="P66" s="110"/>
      <c r="Q66" s="110"/>
      <c r="R66" s="110"/>
      <c r="S66" s="50">
        <f>SUM(S68:S99)</f>
        <v>0</v>
      </c>
      <c r="T66" s="43" t="s">
        <v>236</v>
      </c>
      <c r="U66" s="23"/>
      <c r="V66" s="23"/>
      <c r="W66" s="23"/>
      <c r="X66" s="23"/>
      <c r="Y66" s="23"/>
      <c r="Z66" s="23"/>
      <c r="AA66" s="23"/>
      <c r="AB66" s="23"/>
      <c r="AC66" s="23"/>
      <c r="AD66" s="23"/>
    </row>
    <row r="67" spans="1:30" ht="15" x14ac:dyDescent="0.2">
      <c r="A67" s="23"/>
      <c r="B67" s="12"/>
      <c r="C67" s="13"/>
      <c r="D67" s="19" t="s">
        <v>37</v>
      </c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28"/>
      <c r="T67" s="31"/>
      <c r="U67" s="23"/>
      <c r="V67" s="23"/>
      <c r="W67" s="23"/>
      <c r="X67" s="23"/>
      <c r="Y67" s="23"/>
      <c r="Z67" s="23"/>
      <c r="AA67" s="23"/>
      <c r="AB67" s="23"/>
      <c r="AC67" s="23"/>
      <c r="AD67" s="23"/>
    </row>
    <row r="68" spans="1:30" ht="15" x14ac:dyDescent="0.2">
      <c r="A68" s="23"/>
      <c r="B68" s="12"/>
      <c r="C68" s="13"/>
      <c r="D68" s="32" t="s">
        <v>65</v>
      </c>
      <c r="E68" s="67"/>
      <c r="F68" s="67"/>
      <c r="G68" s="67"/>
      <c r="H68" s="67"/>
      <c r="I68" s="67"/>
      <c r="J68" s="67"/>
      <c r="K68" s="67"/>
      <c r="L68" s="67"/>
      <c r="M68" s="68"/>
      <c r="N68" s="68"/>
      <c r="O68" s="68"/>
      <c r="P68" s="69"/>
      <c r="Q68" s="31" t="s">
        <v>35</v>
      </c>
      <c r="R68" s="39">
        <v>200</v>
      </c>
      <c r="S68" s="45">
        <f t="shared" ref="S68:S72" si="11">SUM(E68:P68)*R68</f>
        <v>0</v>
      </c>
      <c r="T68" s="31"/>
      <c r="U68" s="23"/>
      <c r="V68" s="23"/>
      <c r="W68" s="23"/>
      <c r="X68" s="23"/>
      <c r="Y68" s="23"/>
      <c r="Z68" s="23"/>
      <c r="AA68" s="23"/>
      <c r="AB68" s="23"/>
      <c r="AC68" s="23"/>
      <c r="AD68" s="23"/>
    </row>
    <row r="69" spans="1:30" ht="15" x14ac:dyDescent="0.2">
      <c r="A69" s="23"/>
      <c r="B69" s="12"/>
      <c r="C69" s="13"/>
      <c r="D69" s="32" t="s">
        <v>66</v>
      </c>
      <c r="E69" s="67"/>
      <c r="F69" s="67"/>
      <c r="G69" s="67"/>
      <c r="H69" s="67"/>
      <c r="I69" s="67"/>
      <c r="J69" s="67"/>
      <c r="K69" s="67"/>
      <c r="L69" s="67"/>
      <c r="M69" s="68"/>
      <c r="N69" s="68"/>
      <c r="O69" s="68"/>
      <c r="P69" s="69"/>
      <c r="Q69" s="31" t="s">
        <v>35</v>
      </c>
      <c r="R69" s="39">
        <v>200</v>
      </c>
      <c r="S69" s="45">
        <f t="shared" si="11"/>
        <v>0</v>
      </c>
      <c r="T69" s="31"/>
      <c r="U69" s="23"/>
      <c r="V69" s="23"/>
      <c r="W69" s="23"/>
      <c r="X69" s="23"/>
      <c r="Y69" s="23"/>
      <c r="Z69" s="23"/>
      <c r="AA69" s="23"/>
      <c r="AB69" s="23"/>
      <c r="AC69" s="23"/>
      <c r="AD69" s="23"/>
    </row>
    <row r="70" spans="1:30" ht="15" x14ac:dyDescent="0.2">
      <c r="A70" s="23"/>
      <c r="B70" s="12"/>
      <c r="C70" s="13"/>
      <c r="D70" s="32" t="s">
        <v>125</v>
      </c>
      <c r="E70" s="67"/>
      <c r="F70" s="67"/>
      <c r="G70" s="67"/>
      <c r="H70" s="67"/>
      <c r="I70" s="67"/>
      <c r="J70" s="67"/>
      <c r="K70" s="67"/>
      <c r="L70" s="67"/>
      <c r="M70" s="68"/>
      <c r="N70" s="68"/>
      <c r="O70" s="68"/>
      <c r="P70" s="69"/>
      <c r="Q70" s="31" t="s">
        <v>35</v>
      </c>
      <c r="R70" s="39">
        <v>200</v>
      </c>
      <c r="S70" s="45">
        <f t="shared" si="11"/>
        <v>0</v>
      </c>
      <c r="T70" s="31"/>
      <c r="U70" s="23"/>
      <c r="V70" s="23"/>
      <c r="W70" s="23"/>
      <c r="X70" s="23"/>
      <c r="Y70" s="23"/>
      <c r="Z70" s="23"/>
      <c r="AA70" s="23"/>
      <c r="AB70" s="23"/>
      <c r="AC70" s="23"/>
      <c r="AD70" s="23"/>
    </row>
    <row r="71" spans="1:30" ht="15" x14ac:dyDescent="0.2">
      <c r="A71" s="23"/>
      <c r="B71" s="12"/>
      <c r="C71" s="13"/>
      <c r="D71" s="32" t="s">
        <v>175</v>
      </c>
      <c r="E71" s="67"/>
      <c r="F71" s="67"/>
      <c r="G71" s="67"/>
      <c r="H71" s="67"/>
      <c r="I71" s="67"/>
      <c r="J71" s="67"/>
      <c r="K71" s="67"/>
      <c r="L71" s="67"/>
      <c r="M71" s="68"/>
      <c r="N71" s="68"/>
      <c r="O71" s="68"/>
      <c r="P71" s="69"/>
      <c r="Q71" s="31" t="s">
        <v>35</v>
      </c>
      <c r="R71" s="39">
        <v>75</v>
      </c>
      <c r="S71" s="45">
        <f t="shared" si="11"/>
        <v>0</v>
      </c>
      <c r="T71" s="31"/>
      <c r="U71" s="23"/>
      <c r="V71" s="23"/>
      <c r="W71" s="23"/>
      <c r="X71" s="23"/>
      <c r="Y71" s="23"/>
      <c r="Z71" s="23"/>
      <c r="AA71" s="23"/>
      <c r="AB71" s="23"/>
      <c r="AC71" s="23"/>
      <c r="AD71" s="23"/>
    </row>
    <row r="72" spans="1:30" ht="15" x14ac:dyDescent="0.2">
      <c r="A72" s="23"/>
      <c r="B72" s="12"/>
      <c r="C72" s="13"/>
      <c r="D72" s="32" t="s">
        <v>68</v>
      </c>
      <c r="E72" s="67"/>
      <c r="F72" s="67"/>
      <c r="G72" s="67"/>
      <c r="H72" s="67"/>
      <c r="I72" s="67"/>
      <c r="J72" s="67"/>
      <c r="K72" s="67"/>
      <c r="L72" s="67"/>
      <c r="M72" s="68"/>
      <c r="N72" s="68"/>
      <c r="O72" s="68"/>
      <c r="P72" s="69"/>
      <c r="Q72" s="31" t="s">
        <v>35</v>
      </c>
      <c r="R72" s="39">
        <v>75</v>
      </c>
      <c r="S72" s="45">
        <f t="shared" si="11"/>
        <v>0</v>
      </c>
      <c r="T72" s="31"/>
      <c r="U72" s="23"/>
      <c r="V72" s="23"/>
      <c r="W72" s="23"/>
      <c r="X72" s="23"/>
      <c r="Y72" s="23"/>
      <c r="Z72" s="23"/>
      <c r="AA72" s="23"/>
      <c r="AB72" s="23"/>
      <c r="AC72" s="23"/>
      <c r="AD72" s="23"/>
    </row>
    <row r="73" spans="1:30" ht="15" x14ac:dyDescent="0.2">
      <c r="A73" s="23"/>
      <c r="B73" s="12"/>
      <c r="C73" s="13"/>
      <c r="D73" s="19" t="s">
        <v>38</v>
      </c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28"/>
      <c r="T73" s="31"/>
      <c r="U73" s="23"/>
      <c r="V73" s="23"/>
      <c r="W73" s="23"/>
      <c r="X73" s="23"/>
      <c r="Y73" s="23"/>
      <c r="Z73" s="23"/>
      <c r="AA73" s="23"/>
      <c r="AB73" s="23"/>
      <c r="AC73" s="23"/>
      <c r="AD73" s="23"/>
    </row>
    <row r="74" spans="1:30" ht="15" x14ac:dyDescent="0.2">
      <c r="A74" s="23"/>
      <c r="B74" s="12"/>
      <c r="C74" s="13"/>
      <c r="D74" s="32" t="s">
        <v>39</v>
      </c>
      <c r="E74" s="67"/>
      <c r="F74" s="67"/>
      <c r="G74" s="67"/>
      <c r="H74" s="67"/>
      <c r="I74" s="67"/>
      <c r="J74" s="67"/>
      <c r="K74" s="67"/>
      <c r="L74" s="67"/>
      <c r="M74" s="68"/>
      <c r="N74" s="68"/>
      <c r="O74" s="68"/>
      <c r="P74" s="69"/>
      <c r="Q74" s="31" t="s">
        <v>132</v>
      </c>
      <c r="R74" s="39">
        <v>4</v>
      </c>
      <c r="S74" s="45">
        <f t="shared" ref="S74:S77" si="12">SUM(E74:P74)*R74</f>
        <v>0</v>
      </c>
      <c r="T74" s="31"/>
      <c r="U74" s="23"/>
      <c r="V74" s="23"/>
      <c r="W74" s="23"/>
      <c r="X74" s="23"/>
      <c r="Y74" s="23"/>
      <c r="Z74" s="23"/>
      <c r="AA74" s="23"/>
      <c r="AB74" s="23"/>
      <c r="AC74" s="23"/>
      <c r="AD74" s="23"/>
    </row>
    <row r="75" spans="1:30" ht="15" x14ac:dyDescent="0.2">
      <c r="A75" s="23"/>
      <c r="B75" s="12"/>
      <c r="C75" s="13"/>
      <c r="D75" s="32" t="s">
        <v>40</v>
      </c>
      <c r="E75" s="67"/>
      <c r="F75" s="67"/>
      <c r="G75" s="67"/>
      <c r="H75" s="67"/>
      <c r="I75" s="67"/>
      <c r="J75" s="67"/>
      <c r="K75" s="67"/>
      <c r="L75" s="67"/>
      <c r="M75" s="68"/>
      <c r="N75" s="68"/>
      <c r="O75" s="68"/>
      <c r="P75" s="69"/>
      <c r="Q75" s="31" t="s">
        <v>132</v>
      </c>
      <c r="R75" s="39">
        <v>2</v>
      </c>
      <c r="S75" s="45">
        <f t="shared" si="12"/>
        <v>0</v>
      </c>
      <c r="T75" s="31"/>
      <c r="U75" s="23"/>
      <c r="V75" s="23"/>
      <c r="W75" s="23"/>
      <c r="X75" s="23"/>
      <c r="Y75" s="23"/>
      <c r="Z75" s="23"/>
      <c r="AA75" s="23"/>
      <c r="AB75" s="23"/>
      <c r="AC75" s="23"/>
      <c r="AD75" s="23"/>
    </row>
    <row r="76" spans="1:30" ht="15" x14ac:dyDescent="0.2">
      <c r="A76" s="23"/>
      <c r="B76" s="12"/>
      <c r="C76" s="13"/>
      <c r="D76" s="32" t="s">
        <v>41</v>
      </c>
      <c r="E76" s="67"/>
      <c r="F76" s="67"/>
      <c r="G76" s="67"/>
      <c r="H76" s="67"/>
      <c r="I76" s="67"/>
      <c r="J76" s="67"/>
      <c r="K76" s="67"/>
      <c r="L76" s="67"/>
      <c r="M76" s="68"/>
      <c r="N76" s="68"/>
      <c r="O76" s="68"/>
      <c r="P76" s="69"/>
      <c r="Q76" s="31" t="s">
        <v>35</v>
      </c>
      <c r="R76" s="39">
        <v>30</v>
      </c>
      <c r="S76" s="45">
        <f t="shared" si="12"/>
        <v>0</v>
      </c>
      <c r="T76" s="31"/>
      <c r="U76" s="23"/>
      <c r="V76" s="23"/>
      <c r="W76" s="23"/>
      <c r="X76" s="23"/>
      <c r="Y76" s="23"/>
      <c r="Z76" s="23"/>
      <c r="AA76" s="23"/>
      <c r="AB76" s="23"/>
      <c r="AC76" s="23"/>
      <c r="AD76" s="23"/>
    </row>
    <row r="77" spans="1:30" ht="15" x14ac:dyDescent="0.2">
      <c r="A77" s="23"/>
      <c r="B77" s="12"/>
      <c r="C77" s="13"/>
      <c r="D77" s="32" t="s">
        <v>42</v>
      </c>
      <c r="E77" s="67"/>
      <c r="F77" s="67"/>
      <c r="G77" s="67"/>
      <c r="H77" s="67"/>
      <c r="I77" s="67"/>
      <c r="J77" s="67"/>
      <c r="K77" s="67"/>
      <c r="L77" s="67"/>
      <c r="M77" s="68"/>
      <c r="N77" s="68"/>
      <c r="O77" s="68"/>
      <c r="P77" s="69"/>
      <c r="Q77" s="31" t="s">
        <v>35</v>
      </c>
      <c r="R77" s="39">
        <v>20</v>
      </c>
      <c r="S77" s="45">
        <f t="shared" si="12"/>
        <v>0</v>
      </c>
      <c r="T77" s="31"/>
      <c r="U77" s="23"/>
      <c r="V77" s="23"/>
      <c r="W77" s="23"/>
      <c r="X77" s="23"/>
      <c r="Y77" s="23"/>
      <c r="Z77" s="23"/>
      <c r="AA77" s="23"/>
      <c r="AB77" s="23"/>
      <c r="AC77" s="23"/>
      <c r="AD77" s="23"/>
    </row>
    <row r="78" spans="1:30" ht="15" x14ac:dyDescent="0.2">
      <c r="A78" s="23"/>
      <c r="B78" s="12"/>
      <c r="C78" s="13"/>
      <c r="D78" s="19" t="s">
        <v>43</v>
      </c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28"/>
      <c r="T78" s="31"/>
      <c r="U78" s="23"/>
      <c r="V78" s="23"/>
      <c r="W78" s="23"/>
      <c r="X78" s="23"/>
      <c r="Y78" s="23"/>
      <c r="Z78" s="23"/>
      <c r="AA78" s="23"/>
      <c r="AB78" s="23"/>
      <c r="AC78" s="23"/>
      <c r="AD78" s="23"/>
    </row>
    <row r="79" spans="1:30" ht="15" x14ac:dyDescent="0.2">
      <c r="A79" s="23"/>
      <c r="B79" s="12"/>
      <c r="C79" s="13"/>
      <c r="D79" s="32" t="s">
        <v>44</v>
      </c>
      <c r="E79" s="67"/>
      <c r="F79" s="67"/>
      <c r="G79" s="67"/>
      <c r="H79" s="67"/>
      <c r="I79" s="67"/>
      <c r="J79" s="67"/>
      <c r="K79" s="67"/>
      <c r="L79" s="67"/>
      <c r="M79" s="68"/>
      <c r="N79" s="68"/>
      <c r="O79" s="68"/>
      <c r="P79" s="69"/>
      <c r="Q79" s="31" t="s">
        <v>132</v>
      </c>
      <c r="R79" s="39">
        <v>1</v>
      </c>
      <c r="S79" s="45">
        <f t="shared" ref="S79:S84" si="13">SUM(E79:P79)*R79</f>
        <v>0</v>
      </c>
      <c r="T79" s="31"/>
      <c r="U79" s="23"/>
      <c r="V79" s="23"/>
      <c r="W79" s="23"/>
      <c r="X79" s="23"/>
      <c r="Y79" s="23"/>
      <c r="Z79" s="23"/>
      <c r="AA79" s="23"/>
      <c r="AB79" s="23"/>
      <c r="AC79" s="23"/>
      <c r="AD79" s="23"/>
    </row>
    <row r="80" spans="1:30" ht="15" x14ac:dyDescent="0.2">
      <c r="A80" s="23"/>
      <c r="B80" s="12"/>
      <c r="C80" s="13"/>
      <c r="D80" s="32" t="s">
        <v>45</v>
      </c>
      <c r="E80" s="67"/>
      <c r="F80" s="67"/>
      <c r="G80" s="67"/>
      <c r="H80" s="67"/>
      <c r="I80" s="67"/>
      <c r="J80" s="67"/>
      <c r="K80" s="67"/>
      <c r="L80" s="67"/>
      <c r="M80" s="68"/>
      <c r="N80" s="68"/>
      <c r="O80" s="68"/>
      <c r="P80" s="69"/>
      <c r="Q80" s="31" t="s">
        <v>132</v>
      </c>
      <c r="R80" s="39">
        <v>1</v>
      </c>
      <c r="S80" s="45">
        <f t="shared" si="13"/>
        <v>0</v>
      </c>
      <c r="T80" s="31"/>
      <c r="U80" s="23"/>
      <c r="V80" s="23"/>
      <c r="W80" s="23"/>
      <c r="X80" s="23"/>
      <c r="Y80" s="23"/>
      <c r="Z80" s="23"/>
      <c r="AA80" s="23"/>
      <c r="AB80" s="23"/>
      <c r="AC80" s="23"/>
      <c r="AD80" s="23"/>
    </row>
    <row r="81" spans="1:30" ht="15" x14ac:dyDescent="0.2">
      <c r="A81" s="23"/>
      <c r="B81" s="12"/>
      <c r="C81" s="13"/>
      <c r="D81" s="32" t="s">
        <v>46</v>
      </c>
      <c r="E81" s="67"/>
      <c r="F81" s="67"/>
      <c r="G81" s="67"/>
      <c r="H81" s="67"/>
      <c r="I81" s="67"/>
      <c r="J81" s="67"/>
      <c r="K81" s="67"/>
      <c r="L81" s="67"/>
      <c r="M81" s="68"/>
      <c r="N81" s="68"/>
      <c r="O81" s="68"/>
      <c r="P81" s="69"/>
      <c r="Q81" s="31" t="s">
        <v>132</v>
      </c>
      <c r="R81" s="39">
        <v>1</v>
      </c>
      <c r="S81" s="45">
        <f t="shared" si="13"/>
        <v>0</v>
      </c>
      <c r="T81" s="31"/>
      <c r="U81" s="23"/>
      <c r="V81" s="23"/>
      <c r="W81" s="23"/>
      <c r="X81" s="23"/>
      <c r="Y81" s="23"/>
      <c r="Z81" s="23"/>
      <c r="AA81" s="23"/>
      <c r="AB81" s="23"/>
      <c r="AC81" s="23"/>
      <c r="AD81" s="23"/>
    </row>
    <row r="82" spans="1:30" ht="15" x14ac:dyDescent="0.2">
      <c r="A82" s="23"/>
      <c r="B82" s="12"/>
      <c r="C82" s="13"/>
      <c r="D82" s="32" t="s">
        <v>47</v>
      </c>
      <c r="E82" s="67"/>
      <c r="F82" s="67"/>
      <c r="G82" s="67"/>
      <c r="H82" s="67"/>
      <c r="I82" s="67"/>
      <c r="J82" s="67"/>
      <c r="K82" s="67"/>
      <c r="L82" s="67"/>
      <c r="M82" s="68"/>
      <c r="N82" s="68"/>
      <c r="O82" s="68"/>
      <c r="P82" s="69"/>
      <c r="Q82" s="31" t="s">
        <v>132</v>
      </c>
      <c r="R82" s="39">
        <v>1</v>
      </c>
      <c r="S82" s="45">
        <f t="shared" si="13"/>
        <v>0</v>
      </c>
      <c r="T82" s="31"/>
      <c r="U82" s="23"/>
      <c r="V82" s="23"/>
      <c r="W82" s="23"/>
      <c r="X82" s="23"/>
      <c r="Y82" s="23"/>
      <c r="Z82" s="23"/>
      <c r="AA82" s="23"/>
      <c r="AB82" s="23"/>
      <c r="AC82" s="23"/>
      <c r="AD82" s="23"/>
    </row>
    <row r="83" spans="1:30" ht="15" x14ac:dyDescent="0.2">
      <c r="A83" s="23"/>
      <c r="B83" s="12"/>
      <c r="C83" s="13"/>
      <c r="D83" s="32" t="s">
        <v>48</v>
      </c>
      <c r="E83" s="67"/>
      <c r="F83" s="67"/>
      <c r="G83" s="67"/>
      <c r="H83" s="67"/>
      <c r="I83" s="67"/>
      <c r="J83" s="67"/>
      <c r="K83" s="67"/>
      <c r="L83" s="67"/>
      <c r="M83" s="68"/>
      <c r="N83" s="68"/>
      <c r="O83" s="68"/>
      <c r="P83" s="69"/>
      <c r="Q83" s="31" t="s">
        <v>132</v>
      </c>
      <c r="R83" s="39">
        <v>1</v>
      </c>
      <c r="S83" s="45">
        <f t="shared" si="13"/>
        <v>0</v>
      </c>
      <c r="T83" s="31"/>
      <c r="U83" s="23"/>
      <c r="V83" s="23"/>
      <c r="W83" s="23"/>
      <c r="X83" s="23"/>
      <c r="Y83" s="23"/>
      <c r="Z83" s="23"/>
      <c r="AA83" s="23"/>
      <c r="AB83" s="23"/>
      <c r="AC83" s="23"/>
      <c r="AD83" s="23"/>
    </row>
    <row r="84" spans="1:30" ht="15" x14ac:dyDescent="0.2">
      <c r="A84" s="23"/>
      <c r="B84" s="12"/>
      <c r="C84" s="13"/>
      <c r="D84" s="32" t="s">
        <v>49</v>
      </c>
      <c r="E84" s="67"/>
      <c r="F84" s="67"/>
      <c r="G84" s="67"/>
      <c r="H84" s="67"/>
      <c r="I84" s="67"/>
      <c r="J84" s="67"/>
      <c r="K84" s="67"/>
      <c r="L84" s="67"/>
      <c r="M84" s="68"/>
      <c r="N84" s="68"/>
      <c r="O84" s="68"/>
      <c r="P84" s="69"/>
      <c r="Q84" s="31" t="s">
        <v>132</v>
      </c>
      <c r="R84" s="39">
        <v>1</v>
      </c>
      <c r="S84" s="45">
        <f t="shared" si="13"/>
        <v>0</v>
      </c>
      <c r="T84" s="31"/>
      <c r="U84" s="23"/>
      <c r="V84" s="23"/>
      <c r="W84" s="23"/>
      <c r="X84" s="23"/>
      <c r="Y84" s="23"/>
      <c r="Z84" s="23"/>
      <c r="AA84" s="23"/>
      <c r="AB84" s="23"/>
      <c r="AC84" s="23"/>
      <c r="AD84" s="23"/>
    </row>
    <row r="85" spans="1:30" ht="15" x14ac:dyDescent="0.2">
      <c r="A85" s="23"/>
      <c r="B85" s="12"/>
      <c r="C85" s="13"/>
      <c r="D85" s="19" t="s">
        <v>50</v>
      </c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28"/>
      <c r="T85" s="31"/>
      <c r="U85" s="23"/>
      <c r="V85" s="23"/>
      <c r="W85" s="23"/>
      <c r="X85" s="23"/>
      <c r="Y85" s="23"/>
      <c r="Z85" s="23"/>
      <c r="AA85" s="23"/>
      <c r="AB85" s="23"/>
      <c r="AC85" s="23"/>
      <c r="AD85" s="23"/>
    </row>
    <row r="86" spans="1:30" ht="15" x14ac:dyDescent="0.2">
      <c r="A86" s="23"/>
      <c r="B86" s="12"/>
      <c r="C86" s="13"/>
      <c r="D86" s="32" t="s">
        <v>51</v>
      </c>
      <c r="E86" s="67"/>
      <c r="F86" s="67"/>
      <c r="G86" s="67"/>
      <c r="H86" s="67"/>
      <c r="I86" s="67"/>
      <c r="J86" s="67"/>
      <c r="K86" s="67"/>
      <c r="L86" s="67"/>
      <c r="M86" s="68"/>
      <c r="N86" s="68"/>
      <c r="O86" s="68"/>
      <c r="P86" s="69"/>
      <c r="Q86" s="31" t="s">
        <v>35</v>
      </c>
      <c r="R86" s="39">
        <v>44</v>
      </c>
      <c r="S86" s="45">
        <f t="shared" ref="S86:S94" si="14">SUM(E86:P86)*R86</f>
        <v>0</v>
      </c>
      <c r="T86" s="31"/>
      <c r="U86" s="23"/>
      <c r="V86" s="23"/>
      <c r="W86" s="23"/>
      <c r="X86" s="23"/>
      <c r="Y86" s="23"/>
      <c r="Z86" s="23"/>
      <c r="AA86" s="23"/>
      <c r="AB86" s="23"/>
      <c r="AC86" s="23"/>
      <c r="AD86" s="23"/>
    </row>
    <row r="87" spans="1:30" ht="15" x14ac:dyDescent="0.2">
      <c r="A87" s="23"/>
      <c r="B87" s="12"/>
      <c r="C87" s="13"/>
      <c r="D87" s="32" t="s">
        <v>52</v>
      </c>
      <c r="E87" s="67"/>
      <c r="F87" s="67"/>
      <c r="G87" s="67"/>
      <c r="H87" s="67"/>
      <c r="I87" s="67"/>
      <c r="J87" s="67"/>
      <c r="K87" s="67"/>
      <c r="L87" s="67"/>
      <c r="M87" s="68"/>
      <c r="N87" s="68"/>
      <c r="O87" s="68"/>
      <c r="P87" s="69"/>
      <c r="Q87" s="31" t="s">
        <v>132</v>
      </c>
      <c r="R87" s="39">
        <v>4</v>
      </c>
      <c r="S87" s="45">
        <f t="shared" si="14"/>
        <v>0</v>
      </c>
      <c r="T87" s="31"/>
      <c r="U87" s="23"/>
      <c r="V87" s="23"/>
      <c r="W87" s="23"/>
      <c r="X87" s="23"/>
      <c r="Y87" s="23"/>
      <c r="Z87" s="23"/>
      <c r="AA87" s="23"/>
      <c r="AB87" s="23"/>
      <c r="AC87" s="23"/>
      <c r="AD87" s="23"/>
    </row>
    <row r="88" spans="1:30" ht="15" x14ac:dyDescent="0.2">
      <c r="A88" s="23"/>
      <c r="B88" s="12"/>
      <c r="C88" s="13"/>
      <c r="D88" s="32" t="s">
        <v>53</v>
      </c>
      <c r="E88" s="67"/>
      <c r="F88" s="67"/>
      <c r="G88" s="67"/>
      <c r="H88" s="67"/>
      <c r="I88" s="67"/>
      <c r="J88" s="67"/>
      <c r="K88" s="67"/>
      <c r="L88" s="67"/>
      <c r="M88" s="68"/>
      <c r="N88" s="68"/>
      <c r="O88" s="68"/>
      <c r="P88" s="69"/>
      <c r="Q88" s="31" t="s">
        <v>132</v>
      </c>
      <c r="R88" s="39">
        <v>4</v>
      </c>
      <c r="S88" s="45">
        <f t="shared" si="14"/>
        <v>0</v>
      </c>
      <c r="T88" s="31"/>
      <c r="U88" s="23"/>
      <c r="V88" s="23"/>
      <c r="W88" s="23"/>
      <c r="X88" s="23"/>
      <c r="Y88" s="23"/>
      <c r="Z88" s="23"/>
      <c r="AA88" s="23"/>
      <c r="AB88" s="23"/>
      <c r="AC88" s="23"/>
      <c r="AD88" s="23"/>
    </row>
    <row r="89" spans="1:30" ht="15" x14ac:dyDescent="0.2">
      <c r="A89" s="23"/>
      <c r="B89" s="12"/>
      <c r="C89" s="13"/>
      <c r="D89" s="32" t="s">
        <v>54</v>
      </c>
      <c r="E89" s="67"/>
      <c r="F89" s="67"/>
      <c r="G89" s="67"/>
      <c r="H89" s="67"/>
      <c r="I89" s="67"/>
      <c r="J89" s="67"/>
      <c r="K89" s="67"/>
      <c r="L89" s="67"/>
      <c r="M89" s="68"/>
      <c r="N89" s="68"/>
      <c r="O89" s="68"/>
      <c r="P89" s="69"/>
      <c r="Q89" s="31" t="s">
        <v>132</v>
      </c>
      <c r="R89" s="39">
        <v>4</v>
      </c>
      <c r="S89" s="45">
        <f t="shared" si="14"/>
        <v>0</v>
      </c>
      <c r="T89" s="31"/>
      <c r="U89" s="23"/>
      <c r="V89" s="23"/>
      <c r="W89" s="23"/>
      <c r="X89" s="23"/>
      <c r="Y89" s="23"/>
      <c r="Z89" s="23"/>
      <c r="AA89" s="23"/>
      <c r="AB89" s="23"/>
      <c r="AC89" s="23"/>
      <c r="AD89" s="23"/>
    </row>
    <row r="90" spans="1:30" ht="15" x14ac:dyDescent="0.2">
      <c r="A90" s="23"/>
      <c r="B90" s="12"/>
      <c r="C90" s="13"/>
      <c r="D90" s="32" t="s">
        <v>55</v>
      </c>
      <c r="E90" s="73"/>
      <c r="F90" s="73"/>
      <c r="G90" s="73"/>
      <c r="H90" s="73"/>
      <c r="I90" s="73"/>
      <c r="J90" s="73"/>
      <c r="K90" s="73"/>
      <c r="L90" s="73"/>
      <c r="M90" s="74"/>
      <c r="N90" s="74"/>
      <c r="O90" s="74"/>
      <c r="P90" s="75"/>
      <c r="Q90" s="31" t="s">
        <v>35</v>
      </c>
      <c r="R90" s="39">
        <v>40</v>
      </c>
      <c r="S90" s="45">
        <f t="shared" si="14"/>
        <v>0</v>
      </c>
      <c r="T90" s="31"/>
      <c r="U90" s="23"/>
      <c r="V90" s="23"/>
      <c r="W90" s="23"/>
      <c r="X90" s="23"/>
      <c r="Y90" s="23"/>
      <c r="Z90" s="23"/>
      <c r="AA90" s="23"/>
      <c r="AB90" s="23"/>
      <c r="AC90" s="23"/>
      <c r="AD90" s="23"/>
    </row>
    <row r="91" spans="1:30" ht="15" x14ac:dyDescent="0.2">
      <c r="A91" s="23"/>
      <c r="B91" s="12"/>
      <c r="C91" s="13"/>
      <c r="D91" s="32" t="s">
        <v>56</v>
      </c>
      <c r="E91" s="73"/>
      <c r="F91" s="73"/>
      <c r="G91" s="73"/>
      <c r="H91" s="73"/>
      <c r="I91" s="73"/>
      <c r="J91" s="73"/>
      <c r="K91" s="73"/>
      <c r="L91" s="73"/>
      <c r="M91" s="74"/>
      <c r="N91" s="74"/>
      <c r="O91" s="74"/>
      <c r="P91" s="75"/>
      <c r="Q91" s="31" t="s">
        <v>35</v>
      </c>
      <c r="R91" s="39">
        <v>40</v>
      </c>
      <c r="S91" s="45">
        <f t="shared" si="14"/>
        <v>0</v>
      </c>
      <c r="T91" s="31"/>
      <c r="U91" s="23"/>
      <c r="V91" s="23"/>
      <c r="W91" s="23"/>
      <c r="X91" s="23"/>
      <c r="Y91" s="23"/>
      <c r="Z91" s="23"/>
      <c r="AA91" s="23"/>
      <c r="AB91" s="23"/>
      <c r="AC91" s="23"/>
      <c r="AD91" s="23"/>
    </row>
    <row r="92" spans="1:30" ht="15" x14ac:dyDescent="0.2">
      <c r="A92" s="23"/>
      <c r="B92" s="12"/>
      <c r="C92" s="13"/>
      <c r="D92" s="32" t="s">
        <v>57</v>
      </c>
      <c r="E92" s="73"/>
      <c r="F92" s="73"/>
      <c r="G92" s="73"/>
      <c r="H92" s="73"/>
      <c r="I92" s="73"/>
      <c r="J92" s="73"/>
      <c r="K92" s="73"/>
      <c r="L92" s="73"/>
      <c r="M92" s="74"/>
      <c r="N92" s="74"/>
      <c r="O92" s="74"/>
      <c r="P92" s="75"/>
      <c r="Q92" s="31" t="s">
        <v>35</v>
      </c>
      <c r="R92" s="39">
        <v>40</v>
      </c>
      <c r="S92" s="45">
        <f t="shared" si="14"/>
        <v>0</v>
      </c>
      <c r="T92" s="31"/>
      <c r="U92" s="23"/>
      <c r="V92" s="23"/>
      <c r="W92" s="23"/>
      <c r="X92" s="23"/>
      <c r="Y92" s="23"/>
      <c r="Z92" s="23"/>
      <c r="AA92" s="23"/>
      <c r="AB92" s="23"/>
      <c r="AC92" s="23"/>
      <c r="AD92" s="23"/>
    </row>
    <row r="93" spans="1:30" ht="15" x14ac:dyDescent="0.2">
      <c r="A93" s="23"/>
      <c r="B93" s="12"/>
      <c r="C93" s="13"/>
      <c r="D93" s="32" t="s">
        <v>58</v>
      </c>
      <c r="E93" s="67"/>
      <c r="F93" s="67"/>
      <c r="G93" s="67"/>
      <c r="H93" s="67"/>
      <c r="I93" s="67"/>
      <c r="J93" s="67"/>
      <c r="K93" s="67"/>
      <c r="L93" s="67"/>
      <c r="M93" s="68"/>
      <c r="N93" s="68"/>
      <c r="O93" s="68"/>
      <c r="P93" s="69"/>
      <c r="Q93" s="31" t="s">
        <v>132</v>
      </c>
      <c r="R93" s="39">
        <v>1</v>
      </c>
      <c r="S93" s="45">
        <f t="shared" si="14"/>
        <v>0</v>
      </c>
      <c r="T93" s="31"/>
      <c r="U93" s="23"/>
      <c r="V93" s="23"/>
      <c r="W93" s="23"/>
      <c r="X93" s="23"/>
      <c r="Y93" s="23"/>
      <c r="Z93" s="23"/>
      <c r="AA93" s="23"/>
      <c r="AB93" s="23"/>
      <c r="AC93" s="23"/>
      <c r="AD93" s="23"/>
    </row>
    <row r="94" spans="1:30" ht="15" x14ac:dyDescent="0.2">
      <c r="A94" s="23"/>
      <c r="B94" s="12"/>
      <c r="C94" s="13"/>
      <c r="D94" s="32" t="s">
        <v>59</v>
      </c>
      <c r="E94" s="67"/>
      <c r="F94" s="67"/>
      <c r="G94" s="67"/>
      <c r="H94" s="67"/>
      <c r="I94" s="67"/>
      <c r="J94" s="67"/>
      <c r="K94" s="67"/>
      <c r="L94" s="67"/>
      <c r="M94" s="68"/>
      <c r="N94" s="68"/>
      <c r="O94" s="68"/>
      <c r="P94" s="69"/>
      <c r="Q94" s="31" t="s">
        <v>132</v>
      </c>
      <c r="R94" s="39">
        <v>1</v>
      </c>
      <c r="S94" s="45">
        <f t="shared" si="14"/>
        <v>0</v>
      </c>
      <c r="T94" s="31"/>
      <c r="U94" s="23"/>
      <c r="V94" s="23"/>
      <c r="W94" s="23"/>
      <c r="X94" s="23"/>
      <c r="Y94" s="23"/>
      <c r="Z94" s="23"/>
      <c r="AA94" s="23"/>
      <c r="AB94" s="23"/>
      <c r="AC94" s="23"/>
      <c r="AD94" s="23"/>
    </row>
    <row r="95" spans="1:30" ht="15" x14ac:dyDescent="0.2">
      <c r="A95" s="23"/>
      <c r="B95" s="12"/>
      <c r="C95" s="13"/>
      <c r="D95" s="19" t="s">
        <v>60</v>
      </c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28"/>
      <c r="T95" s="31"/>
      <c r="U95" s="23"/>
      <c r="V95" s="23"/>
      <c r="W95" s="23"/>
      <c r="X95" s="23"/>
      <c r="Y95" s="23"/>
      <c r="Z95" s="23"/>
      <c r="AA95" s="23"/>
      <c r="AB95" s="23"/>
      <c r="AC95" s="23"/>
      <c r="AD95" s="23"/>
    </row>
    <row r="96" spans="1:30" ht="15" x14ac:dyDescent="0.2">
      <c r="A96" s="23"/>
      <c r="B96" s="12"/>
      <c r="C96" s="13"/>
      <c r="D96" s="32" t="s">
        <v>61</v>
      </c>
      <c r="E96" s="67"/>
      <c r="F96" s="67"/>
      <c r="G96" s="67"/>
      <c r="H96" s="67"/>
      <c r="I96" s="67"/>
      <c r="J96" s="67"/>
      <c r="K96" s="67"/>
      <c r="L96" s="67"/>
      <c r="M96" s="68"/>
      <c r="N96" s="68"/>
      <c r="O96" s="68"/>
      <c r="P96" s="69"/>
      <c r="Q96" s="31" t="s">
        <v>132</v>
      </c>
      <c r="R96" s="39">
        <v>1</v>
      </c>
      <c r="S96" s="45">
        <f t="shared" ref="S96:S97" si="15">SUM(E96:P96)*R96</f>
        <v>0</v>
      </c>
      <c r="T96" s="31"/>
      <c r="U96" s="23"/>
      <c r="V96" s="23"/>
      <c r="W96" s="23"/>
      <c r="X96" s="23"/>
      <c r="Y96" s="23"/>
      <c r="Z96" s="23"/>
      <c r="AA96" s="23"/>
      <c r="AB96" s="23"/>
      <c r="AC96" s="23"/>
      <c r="AD96" s="23"/>
    </row>
    <row r="97" spans="1:30" ht="15" x14ac:dyDescent="0.2">
      <c r="A97" s="23"/>
      <c r="B97" s="12"/>
      <c r="C97" s="13"/>
      <c r="D97" s="32" t="s">
        <v>62</v>
      </c>
      <c r="E97" s="67"/>
      <c r="F97" s="67"/>
      <c r="G97" s="67"/>
      <c r="H97" s="67"/>
      <c r="I97" s="67"/>
      <c r="J97" s="67"/>
      <c r="K97" s="67"/>
      <c r="L97" s="67"/>
      <c r="M97" s="68"/>
      <c r="N97" s="68"/>
      <c r="O97" s="68"/>
      <c r="P97" s="69"/>
      <c r="Q97" s="31" t="s">
        <v>132</v>
      </c>
      <c r="R97" s="39">
        <v>1</v>
      </c>
      <c r="S97" s="45">
        <f t="shared" si="15"/>
        <v>0</v>
      </c>
      <c r="T97" s="31"/>
      <c r="U97" s="23"/>
      <c r="V97" s="23"/>
      <c r="W97" s="23"/>
      <c r="X97" s="23"/>
      <c r="Y97" s="23"/>
      <c r="Z97" s="23"/>
      <c r="AA97" s="23"/>
      <c r="AB97" s="23"/>
      <c r="AC97" s="23"/>
      <c r="AD97" s="23"/>
    </row>
    <row r="98" spans="1:30" ht="15" x14ac:dyDescent="0.2">
      <c r="A98" s="23"/>
      <c r="B98" s="12"/>
      <c r="C98" s="13"/>
      <c r="D98" s="19" t="s">
        <v>63</v>
      </c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28"/>
      <c r="T98" s="31"/>
      <c r="U98" s="23"/>
      <c r="V98" s="23"/>
      <c r="W98" s="23"/>
      <c r="X98" s="23"/>
      <c r="Y98" s="23"/>
      <c r="Z98" s="23"/>
      <c r="AA98" s="23"/>
      <c r="AB98" s="23"/>
      <c r="AC98" s="23"/>
      <c r="AD98" s="23"/>
    </row>
    <row r="99" spans="1:30" ht="15" x14ac:dyDescent="0.2">
      <c r="A99" s="23"/>
      <c r="B99" s="12"/>
      <c r="C99" s="13"/>
      <c r="D99" s="32" t="s">
        <v>64</v>
      </c>
      <c r="E99" s="67"/>
      <c r="F99" s="67"/>
      <c r="G99" s="67"/>
      <c r="H99" s="67"/>
      <c r="I99" s="67"/>
      <c r="J99" s="67"/>
      <c r="K99" s="67"/>
      <c r="L99" s="67"/>
      <c r="M99" s="68"/>
      <c r="N99" s="68"/>
      <c r="O99" s="68"/>
      <c r="P99" s="69"/>
      <c r="Q99" s="31" t="s">
        <v>132</v>
      </c>
      <c r="R99" s="39">
        <v>1</v>
      </c>
      <c r="S99" s="45">
        <f t="shared" ref="S99" si="16">SUM(E99:P99)*R99</f>
        <v>0</v>
      </c>
      <c r="T99" s="31"/>
      <c r="U99" s="23"/>
      <c r="V99" s="23"/>
      <c r="W99" s="23"/>
      <c r="X99" s="23"/>
      <c r="Y99" s="23"/>
      <c r="Z99" s="23"/>
      <c r="AA99" s="23"/>
      <c r="AB99" s="23"/>
      <c r="AC99" s="23"/>
      <c r="AD99" s="23"/>
    </row>
    <row r="100" spans="1:30" ht="17" customHeight="1" x14ac:dyDescent="0.2">
      <c r="A100" s="23"/>
      <c r="B100" s="107" t="s">
        <v>28</v>
      </c>
      <c r="C100" s="107"/>
      <c r="D100" s="107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50">
        <f>SUM(S102:S111)</f>
        <v>0</v>
      </c>
      <c r="T100" s="36" t="s">
        <v>138</v>
      </c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</row>
    <row r="101" spans="1:30" ht="15" x14ac:dyDescent="0.2">
      <c r="A101" s="23"/>
      <c r="B101" s="9"/>
      <c r="C101" s="10"/>
      <c r="D101" s="18" t="s">
        <v>27</v>
      </c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28"/>
      <c r="T101" s="108" t="s">
        <v>177</v>
      </c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</row>
    <row r="102" spans="1:30" ht="30" x14ac:dyDescent="0.2">
      <c r="A102" s="23"/>
      <c r="B102" s="9"/>
      <c r="C102" s="10"/>
      <c r="D102" s="32" t="s">
        <v>121</v>
      </c>
      <c r="E102" s="67"/>
      <c r="F102" s="67"/>
      <c r="G102" s="67"/>
      <c r="H102" s="67"/>
      <c r="I102" s="67"/>
      <c r="J102" s="67"/>
      <c r="K102" s="67"/>
      <c r="L102" s="67"/>
      <c r="M102" s="68"/>
      <c r="N102" s="68"/>
      <c r="O102" s="68"/>
      <c r="P102" s="69"/>
      <c r="Q102" s="31" t="s">
        <v>150</v>
      </c>
      <c r="R102" s="52">
        <v>200</v>
      </c>
      <c r="S102" s="45">
        <f t="shared" ref="S102:S104" si="17">SUM(E102:P102)*R102</f>
        <v>0</v>
      </c>
      <c r="T102" s="108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</row>
    <row r="103" spans="1:30" ht="30" x14ac:dyDescent="0.2">
      <c r="A103" s="23"/>
      <c r="B103" s="9"/>
      <c r="C103" s="10"/>
      <c r="D103" s="32" t="s">
        <v>122</v>
      </c>
      <c r="E103" s="73"/>
      <c r="F103" s="73"/>
      <c r="G103" s="73"/>
      <c r="H103" s="73"/>
      <c r="I103" s="73"/>
      <c r="J103" s="73"/>
      <c r="K103" s="73"/>
      <c r="L103" s="73"/>
      <c r="M103" s="74"/>
      <c r="N103" s="74"/>
      <c r="O103" s="74"/>
      <c r="P103" s="75"/>
      <c r="Q103" s="31" t="s">
        <v>150</v>
      </c>
      <c r="R103" s="52">
        <v>150</v>
      </c>
      <c r="S103" s="45">
        <f t="shared" si="17"/>
        <v>0</v>
      </c>
      <c r="T103" s="108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</row>
    <row r="104" spans="1:30" ht="15" x14ac:dyDescent="0.2">
      <c r="A104" s="23"/>
      <c r="B104" s="9"/>
      <c r="C104" s="10"/>
      <c r="D104" s="32" t="s">
        <v>176</v>
      </c>
      <c r="E104" s="73"/>
      <c r="F104" s="73"/>
      <c r="G104" s="73"/>
      <c r="H104" s="73"/>
      <c r="I104" s="73"/>
      <c r="J104" s="73"/>
      <c r="K104" s="73"/>
      <c r="L104" s="73"/>
      <c r="M104" s="74"/>
      <c r="N104" s="74"/>
      <c r="O104" s="74"/>
      <c r="P104" s="75"/>
      <c r="Q104" s="31" t="s">
        <v>150</v>
      </c>
      <c r="R104" s="52">
        <v>100</v>
      </c>
      <c r="S104" s="45">
        <f t="shared" si="17"/>
        <v>0</v>
      </c>
      <c r="T104" s="31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</row>
    <row r="105" spans="1:30" x14ac:dyDescent="0.2">
      <c r="A105" s="23"/>
      <c r="B105" s="9"/>
      <c r="C105" s="10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28"/>
      <c r="T105" s="31" t="s">
        <v>151</v>
      </c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</row>
    <row r="106" spans="1:30" ht="15" x14ac:dyDescent="0.2">
      <c r="A106" s="23"/>
      <c r="B106" s="9"/>
      <c r="C106" s="10"/>
      <c r="D106" s="32" t="s">
        <v>116</v>
      </c>
      <c r="E106" s="67"/>
      <c r="F106" s="67"/>
      <c r="G106" s="67"/>
      <c r="H106" s="67"/>
      <c r="I106" s="67"/>
      <c r="J106" s="67"/>
      <c r="K106" s="67"/>
      <c r="L106" s="67"/>
      <c r="M106" s="68"/>
      <c r="N106" s="68"/>
      <c r="O106" s="68"/>
      <c r="P106" s="69"/>
      <c r="Q106" s="31" t="s">
        <v>35</v>
      </c>
      <c r="R106" s="39">
        <v>15</v>
      </c>
      <c r="S106" s="45">
        <f t="shared" ref="S106:S111" si="18">SUM(E106:P106)*R106</f>
        <v>0</v>
      </c>
      <c r="T106" s="31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</row>
    <row r="107" spans="1:30" ht="30" x14ac:dyDescent="0.2">
      <c r="A107" s="23"/>
      <c r="B107" s="9"/>
      <c r="C107" s="10"/>
      <c r="D107" s="32" t="s">
        <v>24</v>
      </c>
      <c r="E107" s="73"/>
      <c r="F107" s="73"/>
      <c r="G107" s="73"/>
      <c r="H107" s="73"/>
      <c r="I107" s="73"/>
      <c r="J107" s="73"/>
      <c r="K107" s="73"/>
      <c r="L107" s="73"/>
      <c r="M107" s="74"/>
      <c r="N107" s="74"/>
      <c r="O107" s="74"/>
      <c r="P107" s="75"/>
      <c r="Q107" s="31" t="s">
        <v>35</v>
      </c>
      <c r="R107" s="39">
        <v>15</v>
      </c>
      <c r="S107" s="45">
        <f t="shared" si="18"/>
        <v>0</v>
      </c>
      <c r="T107" s="31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</row>
    <row r="108" spans="1:30" ht="15" x14ac:dyDescent="0.2">
      <c r="A108" s="23"/>
      <c r="B108" s="9"/>
      <c r="C108" s="10"/>
      <c r="D108" s="32" t="s">
        <v>25</v>
      </c>
      <c r="E108" s="73"/>
      <c r="F108" s="73"/>
      <c r="G108" s="73"/>
      <c r="H108" s="73"/>
      <c r="I108" s="73"/>
      <c r="J108" s="73"/>
      <c r="K108" s="73"/>
      <c r="L108" s="73"/>
      <c r="M108" s="74"/>
      <c r="N108" s="74"/>
      <c r="O108" s="74"/>
      <c r="P108" s="75"/>
      <c r="Q108" s="31" t="s">
        <v>35</v>
      </c>
      <c r="R108" s="39">
        <v>15</v>
      </c>
      <c r="S108" s="45">
        <f t="shared" si="18"/>
        <v>0</v>
      </c>
      <c r="T108" s="31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</row>
    <row r="109" spans="1:30" ht="15" x14ac:dyDescent="0.2">
      <c r="A109" s="23"/>
      <c r="B109" s="9"/>
      <c r="C109" s="10"/>
      <c r="D109" s="32" t="s">
        <v>26</v>
      </c>
      <c r="E109" s="73"/>
      <c r="F109" s="73"/>
      <c r="G109" s="73"/>
      <c r="H109" s="73"/>
      <c r="I109" s="73"/>
      <c r="J109" s="73"/>
      <c r="K109" s="73"/>
      <c r="L109" s="73"/>
      <c r="M109" s="74"/>
      <c r="N109" s="74"/>
      <c r="O109" s="74"/>
      <c r="P109" s="75"/>
      <c r="Q109" s="31" t="s">
        <v>35</v>
      </c>
      <c r="R109" s="39">
        <v>15</v>
      </c>
      <c r="S109" s="45">
        <f t="shared" si="18"/>
        <v>0</v>
      </c>
      <c r="T109" s="31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</row>
    <row r="110" spans="1:30" ht="15" x14ac:dyDescent="0.2">
      <c r="A110" s="23"/>
      <c r="B110" s="9"/>
      <c r="C110" s="10"/>
      <c r="D110" s="32" t="s">
        <v>124</v>
      </c>
      <c r="E110" s="73"/>
      <c r="F110" s="73"/>
      <c r="G110" s="73"/>
      <c r="H110" s="73"/>
      <c r="I110" s="73"/>
      <c r="J110" s="73"/>
      <c r="K110" s="73"/>
      <c r="L110" s="73"/>
      <c r="M110" s="74"/>
      <c r="N110" s="74"/>
      <c r="O110" s="74"/>
      <c r="P110" s="75"/>
      <c r="Q110" s="31" t="s">
        <v>35</v>
      </c>
      <c r="R110" s="39">
        <v>15</v>
      </c>
      <c r="S110" s="45">
        <f t="shared" si="18"/>
        <v>0</v>
      </c>
      <c r="T110" s="31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</row>
    <row r="111" spans="1:30" ht="15" x14ac:dyDescent="0.2">
      <c r="A111" s="23"/>
      <c r="B111" s="9"/>
      <c r="C111" s="10"/>
      <c r="D111" s="18" t="s">
        <v>133</v>
      </c>
      <c r="E111" s="73"/>
      <c r="F111" s="73"/>
      <c r="G111" s="73"/>
      <c r="H111" s="73"/>
      <c r="I111" s="73"/>
      <c r="J111" s="73"/>
      <c r="K111" s="73"/>
      <c r="L111" s="73"/>
      <c r="M111" s="74"/>
      <c r="N111" s="74"/>
      <c r="O111" s="74"/>
      <c r="P111" s="75"/>
      <c r="Q111" s="31" t="s">
        <v>35</v>
      </c>
      <c r="R111" s="39">
        <v>15</v>
      </c>
      <c r="S111" s="45">
        <f t="shared" si="18"/>
        <v>0</v>
      </c>
      <c r="T111" s="31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</row>
    <row r="112" spans="1:30" ht="17" customHeight="1" x14ac:dyDescent="0.2">
      <c r="A112" s="23"/>
      <c r="B112" s="112" t="s">
        <v>69</v>
      </c>
      <c r="C112" s="112"/>
      <c r="D112" s="112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50">
        <f>SUM(S113:S161)</f>
        <v>0</v>
      </c>
      <c r="T112" s="37" t="s">
        <v>144</v>
      </c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</row>
    <row r="113" spans="1:30" ht="15" x14ac:dyDescent="0.2">
      <c r="A113" s="23"/>
      <c r="B113" s="20"/>
      <c r="C113" s="21"/>
      <c r="D113" s="22" t="s">
        <v>70</v>
      </c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22"/>
      <c r="R113" s="22"/>
      <c r="S113" s="28"/>
      <c r="T113" s="31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</row>
    <row r="114" spans="1:30" ht="15" x14ac:dyDescent="0.2">
      <c r="A114" s="23"/>
      <c r="B114" s="20"/>
      <c r="C114" s="21"/>
      <c r="D114" s="32" t="s">
        <v>79</v>
      </c>
      <c r="E114" s="67"/>
      <c r="F114" s="67"/>
      <c r="G114" s="67"/>
      <c r="H114" s="67"/>
      <c r="I114" s="67"/>
      <c r="J114" s="67"/>
      <c r="K114" s="67"/>
      <c r="L114" s="67"/>
      <c r="M114" s="68"/>
      <c r="N114" s="68"/>
      <c r="O114" s="68"/>
      <c r="P114" s="69"/>
      <c r="Q114" s="31" t="s">
        <v>35</v>
      </c>
      <c r="R114" s="39">
        <v>3</v>
      </c>
      <c r="S114" s="45">
        <f t="shared" ref="S114:S117" si="19">SUM(E114:P114)*R114</f>
        <v>0</v>
      </c>
      <c r="T114" s="31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</row>
    <row r="115" spans="1:30" ht="15" x14ac:dyDescent="0.2">
      <c r="A115" s="23"/>
      <c r="B115" s="20"/>
      <c r="C115" s="21"/>
      <c r="D115" s="32" t="s">
        <v>80</v>
      </c>
      <c r="E115" s="73"/>
      <c r="F115" s="73"/>
      <c r="G115" s="73"/>
      <c r="H115" s="73"/>
      <c r="I115" s="73"/>
      <c r="J115" s="73"/>
      <c r="K115" s="73"/>
      <c r="L115" s="73"/>
      <c r="M115" s="74"/>
      <c r="N115" s="74"/>
      <c r="O115" s="74"/>
      <c r="P115" s="75"/>
      <c r="Q115" s="31" t="s">
        <v>35</v>
      </c>
      <c r="R115" s="39">
        <v>5</v>
      </c>
      <c r="S115" s="45">
        <f t="shared" si="19"/>
        <v>0</v>
      </c>
      <c r="T115" s="31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</row>
    <row r="116" spans="1:30" ht="15" x14ac:dyDescent="0.2">
      <c r="A116" s="23"/>
      <c r="B116" s="20"/>
      <c r="C116" s="21"/>
      <c r="D116" s="32" t="s">
        <v>81</v>
      </c>
      <c r="E116" s="73"/>
      <c r="F116" s="73"/>
      <c r="G116" s="73"/>
      <c r="H116" s="73"/>
      <c r="I116" s="73"/>
      <c r="J116" s="73"/>
      <c r="K116" s="73"/>
      <c r="L116" s="73"/>
      <c r="M116" s="74"/>
      <c r="N116" s="74"/>
      <c r="O116" s="74"/>
      <c r="P116" s="75"/>
      <c r="Q116" s="31" t="s">
        <v>35</v>
      </c>
      <c r="R116" s="39">
        <v>5</v>
      </c>
      <c r="S116" s="45">
        <f t="shared" si="19"/>
        <v>0</v>
      </c>
      <c r="T116" s="31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</row>
    <row r="117" spans="1:30" ht="15" x14ac:dyDescent="0.2">
      <c r="A117" s="23"/>
      <c r="B117" s="20"/>
      <c r="C117" s="21"/>
      <c r="D117" s="32" t="s">
        <v>82</v>
      </c>
      <c r="E117" s="73"/>
      <c r="F117" s="73"/>
      <c r="G117" s="73"/>
      <c r="H117" s="73"/>
      <c r="I117" s="73"/>
      <c r="J117" s="73"/>
      <c r="K117" s="73"/>
      <c r="L117" s="73"/>
      <c r="M117" s="74"/>
      <c r="N117" s="74"/>
      <c r="O117" s="74"/>
      <c r="P117" s="75"/>
      <c r="Q117" s="31" t="s">
        <v>35</v>
      </c>
      <c r="R117" s="39">
        <v>10</v>
      </c>
      <c r="S117" s="45">
        <f t="shared" si="19"/>
        <v>0</v>
      </c>
      <c r="T117" s="31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</row>
    <row r="118" spans="1:30" ht="15" x14ac:dyDescent="0.2">
      <c r="A118" s="23"/>
      <c r="B118" s="20"/>
      <c r="C118" s="21"/>
      <c r="D118" s="22" t="s">
        <v>71</v>
      </c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22"/>
      <c r="R118" s="22"/>
      <c r="S118" s="28"/>
      <c r="T118" s="31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</row>
    <row r="119" spans="1:30" ht="15" x14ac:dyDescent="0.2">
      <c r="A119" s="23"/>
      <c r="B119" s="20"/>
      <c r="C119" s="21"/>
      <c r="D119" s="32" t="s">
        <v>83</v>
      </c>
      <c r="E119" s="67"/>
      <c r="F119" s="67"/>
      <c r="G119" s="67"/>
      <c r="H119" s="67"/>
      <c r="I119" s="67"/>
      <c r="J119" s="67"/>
      <c r="K119" s="67"/>
      <c r="L119" s="67"/>
      <c r="M119" s="68"/>
      <c r="N119" s="68"/>
      <c r="O119" s="68"/>
      <c r="P119" s="69"/>
      <c r="Q119" s="31" t="s">
        <v>35</v>
      </c>
      <c r="R119" s="39">
        <v>15</v>
      </c>
      <c r="S119" s="45">
        <f t="shared" ref="S119:S121" si="20">SUM(E119:P119)*R119</f>
        <v>0</v>
      </c>
      <c r="T119" s="31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</row>
    <row r="120" spans="1:30" ht="15" x14ac:dyDescent="0.2">
      <c r="A120" s="23"/>
      <c r="B120" s="20"/>
      <c r="C120" s="21"/>
      <c r="D120" s="32" t="s">
        <v>84</v>
      </c>
      <c r="E120" s="73"/>
      <c r="F120" s="73"/>
      <c r="G120" s="73"/>
      <c r="H120" s="73"/>
      <c r="I120" s="73"/>
      <c r="J120" s="73"/>
      <c r="K120" s="73"/>
      <c r="L120" s="73"/>
      <c r="M120" s="74"/>
      <c r="N120" s="74"/>
      <c r="O120" s="74"/>
      <c r="P120" s="75"/>
      <c r="Q120" s="31" t="s">
        <v>35</v>
      </c>
      <c r="R120" s="39">
        <v>30</v>
      </c>
      <c r="S120" s="45">
        <f t="shared" si="20"/>
        <v>0</v>
      </c>
      <c r="T120" s="31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</row>
    <row r="121" spans="1:30" ht="15" x14ac:dyDescent="0.2">
      <c r="A121" s="23"/>
      <c r="B121" s="20"/>
      <c r="C121" s="21"/>
      <c r="D121" s="32" t="s">
        <v>85</v>
      </c>
      <c r="E121" s="73"/>
      <c r="F121" s="73"/>
      <c r="G121" s="73"/>
      <c r="H121" s="73"/>
      <c r="I121" s="73"/>
      <c r="J121" s="73"/>
      <c r="K121" s="73"/>
      <c r="L121" s="73"/>
      <c r="M121" s="74"/>
      <c r="N121" s="74"/>
      <c r="O121" s="74"/>
      <c r="P121" s="75"/>
      <c r="Q121" s="31" t="s">
        <v>35</v>
      </c>
      <c r="R121" s="39">
        <v>5</v>
      </c>
      <c r="S121" s="45">
        <f t="shared" si="20"/>
        <v>0</v>
      </c>
      <c r="T121" s="31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</row>
    <row r="122" spans="1:30" ht="15" x14ac:dyDescent="0.2">
      <c r="A122" s="23"/>
      <c r="B122" s="20"/>
      <c r="C122" s="21"/>
      <c r="D122" s="22" t="s">
        <v>72</v>
      </c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22"/>
      <c r="R122" s="22"/>
      <c r="S122" s="28"/>
      <c r="T122" s="31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</row>
    <row r="123" spans="1:30" ht="15" x14ac:dyDescent="0.2">
      <c r="A123" s="23"/>
      <c r="B123" s="20"/>
      <c r="C123" s="21"/>
      <c r="D123" s="32" t="s">
        <v>139</v>
      </c>
      <c r="E123" s="67"/>
      <c r="F123" s="67"/>
      <c r="G123" s="67"/>
      <c r="H123" s="67"/>
      <c r="I123" s="67"/>
      <c r="J123" s="67"/>
      <c r="K123" s="67"/>
      <c r="L123" s="67"/>
      <c r="M123" s="68"/>
      <c r="N123" s="68"/>
      <c r="O123" s="68"/>
      <c r="P123" s="69"/>
      <c r="Q123" s="31" t="s">
        <v>35</v>
      </c>
      <c r="R123" s="39">
        <v>2</v>
      </c>
      <c r="S123" s="45">
        <f t="shared" ref="S123:S127" si="21">SUM(E123:P123)*R123</f>
        <v>0</v>
      </c>
      <c r="T123" s="31" t="s">
        <v>145</v>
      </c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</row>
    <row r="124" spans="1:30" ht="15" x14ac:dyDescent="0.2">
      <c r="A124" s="23"/>
      <c r="B124" s="20"/>
      <c r="C124" s="21"/>
      <c r="D124" s="32" t="s">
        <v>140</v>
      </c>
      <c r="E124" s="73"/>
      <c r="F124" s="73"/>
      <c r="G124" s="73"/>
      <c r="H124" s="73"/>
      <c r="I124" s="73"/>
      <c r="J124" s="73"/>
      <c r="K124" s="73"/>
      <c r="L124" s="73"/>
      <c r="M124" s="74"/>
      <c r="N124" s="74"/>
      <c r="O124" s="74"/>
      <c r="P124" s="75"/>
      <c r="Q124" s="31" t="s">
        <v>35</v>
      </c>
      <c r="R124" s="39">
        <v>2</v>
      </c>
      <c r="S124" s="45">
        <f t="shared" si="21"/>
        <v>0</v>
      </c>
      <c r="T124" s="31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</row>
    <row r="125" spans="1:30" ht="15" x14ac:dyDescent="0.2">
      <c r="A125" s="23"/>
      <c r="B125" s="20"/>
      <c r="C125" s="21"/>
      <c r="D125" s="32" t="s">
        <v>141</v>
      </c>
      <c r="E125" s="73"/>
      <c r="F125" s="73"/>
      <c r="G125" s="73"/>
      <c r="H125" s="73"/>
      <c r="I125" s="73"/>
      <c r="J125" s="73"/>
      <c r="K125" s="73"/>
      <c r="L125" s="73"/>
      <c r="M125" s="74"/>
      <c r="N125" s="74"/>
      <c r="O125" s="74"/>
      <c r="P125" s="75"/>
      <c r="Q125" s="31" t="s">
        <v>35</v>
      </c>
      <c r="R125" s="39">
        <v>2</v>
      </c>
      <c r="S125" s="45">
        <f t="shared" si="21"/>
        <v>0</v>
      </c>
      <c r="T125" s="31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</row>
    <row r="126" spans="1:30" ht="15" x14ac:dyDescent="0.2">
      <c r="A126" s="23"/>
      <c r="B126" s="20"/>
      <c r="C126" s="21"/>
      <c r="D126" s="32" t="s">
        <v>142</v>
      </c>
      <c r="E126" s="73"/>
      <c r="F126" s="73"/>
      <c r="G126" s="73"/>
      <c r="H126" s="73"/>
      <c r="I126" s="73"/>
      <c r="J126" s="73"/>
      <c r="K126" s="73"/>
      <c r="L126" s="73"/>
      <c r="M126" s="74"/>
      <c r="N126" s="74"/>
      <c r="O126" s="74"/>
      <c r="P126" s="75"/>
      <c r="Q126" s="31" t="s">
        <v>35</v>
      </c>
      <c r="R126" s="39">
        <v>5</v>
      </c>
      <c r="S126" s="45">
        <f t="shared" si="21"/>
        <v>0</v>
      </c>
      <c r="T126" s="31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</row>
    <row r="127" spans="1:30" ht="15" x14ac:dyDescent="0.2">
      <c r="A127" s="23"/>
      <c r="B127" s="20"/>
      <c r="C127" s="21"/>
      <c r="D127" s="32" t="s">
        <v>143</v>
      </c>
      <c r="E127" s="73"/>
      <c r="F127" s="73"/>
      <c r="G127" s="73"/>
      <c r="H127" s="73"/>
      <c r="I127" s="73"/>
      <c r="J127" s="73"/>
      <c r="K127" s="73"/>
      <c r="L127" s="73"/>
      <c r="M127" s="74"/>
      <c r="N127" s="74"/>
      <c r="O127" s="74"/>
      <c r="P127" s="75"/>
      <c r="Q127" s="31" t="s">
        <v>35</v>
      </c>
      <c r="R127" s="39">
        <v>5</v>
      </c>
      <c r="S127" s="45">
        <f t="shared" si="21"/>
        <v>0</v>
      </c>
      <c r="T127" s="31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</row>
    <row r="128" spans="1:30" ht="30" x14ac:dyDescent="0.2">
      <c r="A128" s="23"/>
      <c r="B128" s="20"/>
      <c r="C128" s="21"/>
      <c r="D128" s="22" t="s">
        <v>73</v>
      </c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22"/>
      <c r="R128" s="22"/>
      <c r="S128" s="28"/>
      <c r="T128" s="31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</row>
    <row r="129" spans="1:30" ht="30" x14ac:dyDescent="0.2">
      <c r="A129" s="23"/>
      <c r="B129" s="20"/>
      <c r="C129" s="21"/>
      <c r="D129" s="32" t="s">
        <v>86</v>
      </c>
      <c r="E129" s="67"/>
      <c r="F129" s="67"/>
      <c r="G129" s="67"/>
      <c r="H129" s="67"/>
      <c r="I129" s="67"/>
      <c r="J129" s="67"/>
      <c r="K129" s="67"/>
      <c r="L129" s="67"/>
      <c r="M129" s="68"/>
      <c r="N129" s="68"/>
      <c r="O129" s="68"/>
      <c r="P129" s="69"/>
      <c r="Q129" s="31" t="s">
        <v>35</v>
      </c>
      <c r="R129" s="39">
        <v>3</v>
      </c>
      <c r="S129" s="45">
        <f t="shared" ref="S129:S132" si="22">SUM(E129:P129)*R129</f>
        <v>0</v>
      </c>
      <c r="T129" s="31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</row>
    <row r="130" spans="1:30" ht="30" x14ac:dyDescent="0.2">
      <c r="A130" s="23"/>
      <c r="B130" s="20"/>
      <c r="C130" s="21"/>
      <c r="D130" s="32" t="s">
        <v>87</v>
      </c>
      <c r="E130" s="73"/>
      <c r="F130" s="73"/>
      <c r="G130" s="73"/>
      <c r="H130" s="73"/>
      <c r="I130" s="73"/>
      <c r="J130" s="73"/>
      <c r="K130" s="73"/>
      <c r="L130" s="73"/>
      <c r="M130" s="74"/>
      <c r="N130" s="74"/>
      <c r="O130" s="74"/>
      <c r="P130" s="75"/>
      <c r="Q130" s="31" t="s">
        <v>35</v>
      </c>
      <c r="R130" s="39">
        <v>5</v>
      </c>
      <c r="S130" s="45">
        <f t="shared" si="22"/>
        <v>0</v>
      </c>
      <c r="T130" s="31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</row>
    <row r="131" spans="1:30" ht="30" x14ac:dyDescent="0.2">
      <c r="A131" s="23"/>
      <c r="B131" s="20"/>
      <c r="C131" s="21"/>
      <c r="D131" s="32" t="s">
        <v>88</v>
      </c>
      <c r="E131" s="73"/>
      <c r="F131" s="73"/>
      <c r="G131" s="73"/>
      <c r="H131" s="73"/>
      <c r="I131" s="73"/>
      <c r="J131" s="73"/>
      <c r="K131" s="73"/>
      <c r="L131" s="73"/>
      <c r="M131" s="74"/>
      <c r="N131" s="74"/>
      <c r="O131" s="74"/>
      <c r="P131" s="75"/>
      <c r="Q131" s="31" t="s">
        <v>35</v>
      </c>
      <c r="R131" s="39">
        <v>10</v>
      </c>
      <c r="S131" s="45">
        <f t="shared" si="22"/>
        <v>0</v>
      </c>
      <c r="T131" s="31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</row>
    <row r="132" spans="1:30" ht="30" x14ac:dyDescent="0.2">
      <c r="A132" s="23"/>
      <c r="B132" s="20"/>
      <c r="C132" s="21"/>
      <c r="D132" s="32" t="s">
        <v>78</v>
      </c>
      <c r="E132" s="73"/>
      <c r="F132" s="73"/>
      <c r="G132" s="73"/>
      <c r="H132" s="73"/>
      <c r="I132" s="73"/>
      <c r="J132" s="73"/>
      <c r="K132" s="73"/>
      <c r="L132" s="73"/>
      <c r="M132" s="74"/>
      <c r="N132" s="74"/>
      <c r="O132" s="74"/>
      <c r="P132" s="75"/>
      <c r="Q132" s="31" t="s">
        <v>35</v>
      </c>
      <c r="R132" s="39">
        <v>5</v>
      </c>
      <c r="S132" s="45">
        <f t="shared" si="22"/>
        <v>0</v>
      </c>
      <c r="T132" s="31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</row>
    <row r="133" spans="1:30" ht="15" x14ac:dyDescent="0.2">
      <c r="A133" s="23"/>
      <c r="B133" s="20"/>
      <c r="C133" s="21"/>
      <c r="D133" s="22" t="s">
        <v>74</v>
      </c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22"/>
      <c r="R133" s="22"/>
      <c r="S133" s="28"/>
      <c r="T133" s="31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</row>
    <row r="134" spans="1:30" ht="15" x14ac:dyDescent="0.2">
      <c r="A134" s="23"/>
      <c r="B134" s="20"/>
      <c r="C134" s="21"/>
      <c r="D134" s="32" t="s">
        <v>89</v>
      </c>
      <c r="E134" s="67"/>
      <c r="F134" s="67"/>
      <c r="G134" s="67"/>
      <c r="H134" s="67"/>
      <c r="I134" s="67"/>
      <c r="J134" s="67"/>
      <c r="K134" s="67"/>
      <c r="L134" s="67"/>
      <c r="M134" s="68"/>
      <c r="N134" s="68"/>
      <c r="O134" s="68"/>
      <c r="P134" s="69"/>
      <c r="Q134" s="31" t="s">
        <v>35</v>
      </c>
      <c r="R134" s="39">
        <v>3</v>
      </c>
      <c r="S134" s="45">
        <f t="shared" ref="S134:S138" si="23">SUM(E134:P134)*R134</f>
        <v>0</v>
      </c>
      <c r="T134" s="31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</row>
    <row r="135" spans="1:30" ht="15" x14ac:dyDescent="0.2">
      <c r="A135" s="23"/>
      <c r="B135" s="20"/>
      <c r="C135" s="21"/>
      <c r="D135" s="32" t="s">
        <v>90</v>
      </c>
      <c r="E135" s="73"/>
      <c r="F135" s="73"/>
      <c r="G135" s="73"/>
      <c r="H135" s="73"/>
      <c r="I135" s="73"/>
      <c r="J135" s="73"/>
      <c r="K135" s="73"/>
      <c r="L135" s="73"/>
      <c r="M135" s="74"/>
      <c r="N135" s="74"/>
      <c r="O135" s="74"/>
      <c r="Q135" s="31" t="s">
        <v>35</v>
      </c>
      <c r="R135" s="39">
        <v>5</v>
      </c>
      <c r="S135" s="45">
        <f t="shared" si="23"/>
        <v>0</v>
      </c>
      <c r="T135" s="31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</row>
    <row r="136" spans="1:30" ht="15" x14ac:dyDescent="0.2">
      <c r="A136" s="23"/>
      <c r="B136" s="20"/>
      <c r="C136" s="21"/>
      <c r="D136" s="32" t="s">
        <v>91</v>
      </c>
      <c r="E136" s="73"/>
      <c r="F136" s="73"/>
      <c r="G136" s="73"/>
      <c r="H136" s="73"/>
      <c r="I136" s="73"/>
      <c r="J136" s="73"/>
      <c r="K136" s="73"/>
      <c r="L136" s="73"/>
      <c r="M136" s="74"/>
      <c r="N136" s="74"/>
      <c r="O136" s="74"/>
      <c r="P136" s="75"/>
      <c r="Q136" s="31" t="s">
        <v>35</v>
      </c>
      <c r="R136" s="39">
        <v>10</v>
      </c>
      <c r="S136" s="45">
        <f>SUM(E136:P136)*R136</f>
        <v>0</v>
      </c>
      <c r="T136" s="31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</row>
    <row r="137" spans="1:30" ht="15" x14ac:dyDescent="0.2">
      <c r="A137" s="23"/>
      <c r="B137" s="20"/>
      <c r="C137" s="21"/>
      <c r="D137" s="32" t="s">
        <v>92</v>
      </c>
      <c r="E137" s="73"/>
      <c r="F137" s="73"/>
      <c r="G137" s="73"/>
      <c r="H137" s="73"/>
      <c r="I137" s="73"/>
      <c r="J137" s="73"/>
      <c r="K137" s="73"/>
      <c r="L137" s="73"/>
      <c r="M137" s="74"/>
      <c r="N137" s="74"/>
      <c r="O137" s="74"/>
      <c r="P137" s="75"/>
      <c r="Q137" s="31" t="s">
        <v>35</v>
      </c>
      <c r="R137" s="39">
        <v>30</v>
      </c>
      <c r="S137" s="45">
        <f t="shared" si="23"/>
        <v>0</v>
      </c>
      <c r="T137" s="31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</row>
    <row r="138" spans="1:30" ht="15" x14ac:dyDescent="0.2">
      <c r="A138" s="23"/>
      <c r="B138" s="20"/>
      <c r="C138" s="21"/>
      <c r="D138" s="32" t="s">
        <v>93</v>
      </c>
      <c r="E138" s="73"/>
      <c r="F138" s="73"/>
      <c r="G138" s="73"/>
      <c r="H138" s="73"/>
      <c r="I138" s="73"/>
      <c r="J138" s="73"/>
      <c r="K138" s="73"/>
      <c r="L138" s="73"/>
      <c r="M138" s="74"/>
      <c r="N138" s="74"/>
      <c r="O138" s="74"/>
      <c r="P138" s="75"/>
      <c r="Q138" s="31" t="s">
        <v>35</v>
      </c>
      <c r="R138" s="39">
        <v>100</v>
      </c>
      <c r="S138" s="45">
        <f t="shared" si="23"/>
        <v>0</v>
      </c>
      <c r="T138" s="31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</row>
    <row r="139" spans="1:30" ht="15" x14ac:dyDescent="0.2">
      <c r="A139" s="23"/>
      <c r="B139" s="20"/>
      <c r="C139" s="21"/>
      <c r="D139" s="22" t="s">
        <v>75</v>
      </c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22"/>
      <c r="R139" s="22"/>
      <c r="S139" s="28"/>
      <c r="T139" s="31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</row>
    <row r="140" spans="1:30" ht="15" x14ac:dyDescent="0.2">
      <c r="A140" s="23"/>
      <c r="B140" s="20"/>
      <c r="C140" s="21"/>
      <c r="D140" s="32" t="s">
        <v>94</v>
      </c>
      <c r="E140" s="67"/>
      <c r="F140" s="67"/>
      <c r="G140" s="67"/>
      <c r="H140" s="67"/>
      <c r="I140" s="67"/>
      <c r="J140" s="67"/>
      <c r="K140" s="67"/>
      <c r="L140" s="67"/>
      <c r="M140" s="68"/>
      <c r="N140" s="68"/>
      <c r="O140" s="68"/>
      <c r="P140" s="69"/>
      <c r="Q140" s="31" t="s">
        <v>132</v>
      </c>
      <c r="R140" s="39">
        <v>1</v>
      </c>
      <c r="S140" s="45">
        <f t="shared" ref="S140:S144" si="24">SUM(E140:P140)*R140</f>
        <v>0</v>
      </c>
      <c r="T140" s="31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</row>
    <row r="141" spans="1:30" ht="15" x14ac:dyDescent="0.2">
      <c r="A141" s="23"/>
      <c r="B141" s="20"/>
      <c r="C141" s="21"/>
      <c r="D141" s="32" t="s">
        <v>95</v>
      </c>
      <c r="E141" s="73"/>
      <c r="F141" s="73"/>
      <c r="G141" s="73"/>
      <c r="H141" s="73"/>
      <c r="I141" s="73"/>
      <c r="J141" s="73"/>
      <c r="K141" s="73"/>
      <c r="L141" s="73"/>
      <c r="M141" s="74"/>
      <c r="N141" s="74"/>
      <c r="O141" s="74"/>
      <c r="P141" s="75"/>
      <c r="Q141" s="31" t="s">
        <v>132</v>
      </c>
      <c r="R141" s="39">
        <v>1</v>
      </c>
      <c r="S141" s="45">
        <f t="shared" si="24"/>
        <v>0</v>
      </c>
      <c r="T141" s="31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</row>
    <row r="142" spans="1:30" ht="15" x14ac:dyDescent="0.2">
      <c r="A142" s="23"/>
      <c r="B142" s="20"/>
      <c r="C142" s="21"/>
      <c r="D142" s="32" t="s">
        <v>96</v>
      </c>
      <c r="E142" s="73"/>
      <c r="F142" s="73"/>
      <c r="G142" s="73"/>
      <c r="H142" s="73"/>
      <c r="I142" s="73"/>
      <c r="J142" s="73"/>
      <c r="K142" s="73"/>
      <c r="L142" s="73"/>
      <c r="M142" s="74"/>
      <c r="N142" s="74"/>
      <c r="O142" s="74"/>
      <c r="P142" s="75"/>
      <c r="Q142" s="31" t="s">
        <v>132</v>
      </c>
      <c r="R142" s="39">
        <v>1</v>
      </c>
      <c r="S142" s="45">
        <f t="shared" si="24"/>
        <v>0</v>
      </c>
      <c r="T142" s="31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</row>
    <row r="143" spans="1:30" ht="15" x14ac:dyDescent="0.2">
      <c r="A143" s="23"/>
      <c r="B143" s="20"/>
      <c r="C143" s="21"/>
      <c r="D143" s="32" t="s">
        <v>97</v>
      </c>
      <c r="E143" s="73"/>
      <c r="F143" s="73"/>
      <c r="G143" s="73"/>
      <c r="H143" s="73"/>
      <c r="I143" s="73"/>
      <c r="J143" s="73"/>
      <c r="K143" s="73"/>
      <c r="L143" s="73"/>
      <c r="M143" s="74"/>
      <c r="N143" s="74"/>
      <c r="O143" s="74"/>
      <c r="P143" s="75"/>
      <c r="Q143" s="31" t="s">
        <v>132</v>
      </c>
      <c r="R143" s="39">
        <v>1</v>
      </c>
      <c r="S143" s="45">
        <f t="shared" si="24"/>
        <v>0</v>
      </c>
      <c r="T143" s="31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</row>
    <row r="144" spans="1:30" ht="15" x14ac:dyDescent="0.2">
      <c r="A144" s="23"/>
      <c r="B144" s="20"/>
      <c r="C144" s="21"/>
      <c r="D144" s="32" t="s">
        <v>98</v>
      </c>
      <c r="E144" s="73"/>
      <c r="F144" s="73"/>
      <c r="G144" s="73"/>
      <c r="H144" s="73"/>
      <c r="I144" s="73"/>
      <c r="J144" s="73"/>
      <c r="K144" s="73"/>
      <c r="L144" s="73"/>
      <c r="M144" s="74"/>
      <c r="N144" s="74"/>
      <c r="O144" s="74"/>
      <c r="P144" s="75"/>
      <c r="Q144" s="31" t="s">
        <v>132</v>
      </c>
      <c r="R144" s="39">
        <v>1</v>
      </c>
      <c r="S144" s="45">
        <f t="shared" si="24"/>
        <v>0</v>
      </c>
      <c r="T144" s="31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</row>
    <row r="145" spans="1:30" ht="15" x14ac:dyDescent="0.2">
      <c r="A145" s="23"/>
      <c r="B145" s="20"/>
      <c r="C145" s="21"/>
      <c r="D145" s="22" t="s">
        <v>76</v>
      </c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22"/>
      <c r="R145" s="22"/>
      <c r="S145" s="28"/>
      <c r="T145" s="31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</row>
    <row r="146" spans="1:30" ht="15" x14ac:dyDescent="0.2">
      <c r="A146" s="23"/>
      <c r="B146" s="20"/>
      <c r="C146" s="21"/>
      <c r="D146" s="32" t="s">
        <v>99</v>
      </c>
      <c r="E146" s="67"/>
      <c r="F146" s="67"/>
      <c r="G146" s="67"/>
      <c r="H146" s="67"/>
      <c r="I146" s="67"/>
      <c r="J146" s="67"/>
      <c r="K146" s="67"/>
      <c r="L146" s="67"/>
      <c r="M146" s="68"/>
      <c r="N146" s="68"/>
      <c r="O146" s="68"/>
      <c r="P146" s="69"/>
      <c r="Q146" s="31" t="s">
        <v>132</v>
      </c>
      <c r="R146" s="39">
        <v>1</v>
      </c>
      <c r="S146" s="45">
        <f t="shared" ref="S146:S150" si="25">SUM(E146:P146)*R146</f>
        <v>0</v>
      </c>
      <c r="T146" s="31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</row>
    <row r="147" spans="1:30" ht="15" x14ac:dyDescent="0.2">
      <c r="A147" s="23"/>
      <c r="B147" s="20"/>
      <c r="C147" s="21"/>
      <c r="D147" s="32" t="s">
        <v>100</v>
      </c>
      <c r="E147" s="73"/>
      <c r="F147" s="73"/>
      <c r="G147" s="73"/>
      <c r="H147" s="73"/>
      <c r="I147" s="73"/>
      <c r="J147" s="73"/>
      <c r="K147" s="73"/>
      <c r="L147" s="73"/>
      <c r="M147" s="74"/>
      <c r="N147" s="74"/>
      <c r="O147" s="74"/>
      <c r="P147" s="75"/>
      <c r="Q147" s="31" t="s">
        <v>132</v>
      </c>
      <c r="R147" s="39">
        <v>1</v>
      </c>
      <c r="S147" s="45">
        <f t="shared" si="25"/>
        <v>0</v>
      </c>
      <c r="T147" s="31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</row>
    <row r="148" spans="1:30" ht="15" x14ac:dyDescent="0.2">
      <c r="A148" s="23"/>
      <c r="B148" s="20"/>
      <c r="C148" s="21"/>
      <c r="D148" s="32" t="s">
        <v>101</v>
      </c>
      <c r="E148" s="73"/>
      <c r="F148" s="73"/>
      <c r="G148" s="73"/>
      <c r="H148" s="73"/>
      <c r="I148" s="73"/>
      <c r="J148" s="73"/>
      <c r="K148" s="73"/>
      <c r="L148" s="73"/>
      <c r="M148" s="74"/>
      <c r="N148" s="74"/>
      <c r="O148" s="74"/>
      <c r="P148" s="75"/>
      <c r="Q148" s="31" t="s">
        <v>132</v>
      </c>
      <c r="R148" s="39">
        <v>1</v>
      </c>
      <c r="S148" s="45">
        <f t="shared" si="25"/>
        <v>0</v>
      </c>
      <c r="T148" s="31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</row>
    <row r="149" spans="1:30" ht="15" x14ac:dyDescent="0.2">
      <c r="A149" s="23"/>
      <c r="B149" s="20"/>
      <c r="C149" s="21"/>
      <c r="D149" s="32" t="s">
        <v>102</v>
      </c>
      <c r="E149" s="73"/>
      <c r="F149" s="73"/>
      <c r="G149" s="73"/>
      <c r="H149" s="73"/>
      <c r="I149" s="73"/>
      <c r="J149" s="73"/>
      <c r="K149" s="73"/>
      <c r="L149" s="73"/>
      <c r="M149" s="74"/>
      <c r="N149" s="74"/>
      <c r="O149" s="74"/>
      <c r="P149" s="75"/>
      <c r="Q149" s="31" t="s">
        <v>132</v>
      </c>
      <c r="R149" s="39">
        <v>1</v>
      </c>
      <c r="S149" s="45">
        <f t="shared" si="25"/>
        <v>0</v>
      </c>
      <c r="T149" s="31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</row>
    <row r="150" spans="1:30" ht="15" x14ac:dyDescent="0.2">
      <c r="A150" s="23"/>
      <c r="B150" s="20"/>
      <c r="C150" s="21"/>
      <c r="D150" s="32" t="s">
        <v>103</v>
      </c>
      <c r="E150" s="73"/>
      <c r="F150" s="73"/>
      <c r="G150" s="73"/>
      <c r="H150" s="73"/>
      <c r="I150" s="73"/>
      <c r="J150" s="73"/>
      <c r="K150" s="73"/>
      <c r="L150" s="73"/>
      <c r="M150" s="74"/>
      <c r="N150" s="74"/>
      <c r="O150" s="74"/>
      <c r="P150" s="75"/>
      <c r="Q150" s="31" t="s">
        <v>132</v>
      </c>
      <c r="R150" s="39">
        <v>1</v>
      </c>
      <c r="S150" s="45">
        <f t="shared" si="25"/>
        <v>0</v>
      </c>
      <c r="T150" s="31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</row>
    <row r="151" spans="1:30" ht="30" customHeight="1" x14ac:dyDescent="0.2">
      <c r="A151" s="23"/>
      <c r="B151" s="20"/>
      <c r="C151" s="21"/>
      <c r="D151" s="22" t="s">
        <v>178</v>
      </c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22"/>
      <c r="R151" s="22"/>
      <c r="S151" s="28"/>
      <c r="T151" s="31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</row>
    <row r="152" spans="1:30" ht="15" x14ac:dyDescent="0.2">
      <c r="A152" s="23"/>
      <c r="B152" s="20"/>
      <c r="C152" s="21"/>
      <c r="D152" s="32" t="s">
        <v>104</v>
      </c>
      <c r="E152" s="67"/>
      <c r="F152" s="67"/>
      <c r="G152" s="67"/>
      <c r="H152" s="67"/>
      <c r="I152" s="67"/>
      <c r="J152" s="67"/>
      <c r="K152" s="67"/>
      <c r="L152" s="67"/>
      <c r="M152" s="68"/>
      <c r="N152" s="68"/>
      <c r="O152" s="68"/>
      <c r="P152" s="69"/>
      <c r="Q152" s="31" t="s">
        <v>132</v>
      </c>
      <c r="R152" s="39">
        <v>1</v>
      </c>
      <c r="S152" s="45">
        <f t="shared" ref="S152:S156" si="26">SUM(E152:P152)*R152</f>
        <v>0</v>
      </c>
      <c r="T152" s="31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</row>
    <row r="153" spans="1:30" ht="15" x14ac:dyDescent="0.2">
      <c r="A153" s="23"/>
      <c r="B153" s="20"/>
      <c r="C153" s="21"/>
      <c r="D153" s="32" t="s">
        <v>105</v>
      </c>
      <c r="E153" s="73"/>
      <c r="F153" s="73"/>
      <c r="G153" s="73"/>
      <c r="H153" s="73"/>
      <c r="I153" s="73"/>
      <c r="J153" s="73"/>
      <c r="K153" s="73"/>
      <c r="L153" s="73"/>
      <c r="M153" s="74"/>
      <c r="N153" s="74"/>
      <c r="O153" s="74"/>
      <c r="P153" s="75"/>
      <c r="Q153" s="31" t="s">
        <v>132</v>
      </c>
      <c r="R153" s="39">
        <v>1</v>
      </c>
      <c r="S153" s="45">
        <f t="shared" si="26"/>
        <v>0</v>
      </c>
      <c r="T153" s="31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</row>
    <row r="154" spans="1:30" ht="15" x14ac:dyDescent="0.2">
      <c r="A154" s="23"/>
      <c r="B154" s="20"/>
      <c r="C154" s="21"/>
      <c r="D154" s="32" t="s">
        <v>106</v>
      </c>
      <c r="E154" s="73"/>
      <c r="F154" s="73"/>
      <c r="G154" s="73"/>
      <c r="H154" s="73"/>
      <c r="I154" s="73"/>
      <c r="J154" s="73"/>
      <c r="K154" s="73"/>
      <c r="L154" s="73"/>
      <c r="M154" s="74"/>
      <c r="N154" s="74"/>
      <c r="O154" s="74"/>
      <c r="P154" s="75"/>
      <c r="Q154" s="31" t="s">
        <v>132</v>
      </c>
      <c r="R154" s="39">
        <v>1</v>
      </c>
      <c r="S154" s="45">
        <f t="shared" si="26"/>
        <v>0</v>
      </c>
      <c r="T154" s="31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</row>
    <row r="155" spans="1:30" ht="15" x14ac:dyDescent="0.2">
      <c r="A155" s="23"/>
      <c r="B155" s="20"/>
      <c r="C155" s="21"/>
      <c r="D155" s="32" t="s">
        <v>107</v>
      </c>
      <c r="E155" s="73"/>
      <c r="F155" s="73"/>
      <c r="G155" s="73"/>
      <c r="H155" s="73"/>
      <c r="I155" s="73"/>
      <c r="J155" s="73"/>
      <c r="K155" s="73"/>
      <c r="L155" s="73"/>
      <c r="M155" s="74"/>
      <c r="N155" s="74"/>
      <c r="O155" s="74"/>
      <c r="P155" s="75"/>
      <c r="Q155" s="31" t="s">
        <v>132</v>
      </c>
      <c r="R155" s="39">
        <v>1</v>
      </c>
      <c r="S155" s="45">
        <f t="shared" si="26"/>
        <v>0</v>
      </c>
      <c r="T155" s="31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</row>
    <row r="156" spans="1:30" ht="15" x14ac:dyDescent="0.2">
      <c r="A156" s="23"/>
      <c r="B156" s="20"/>
      <c r="C156" s="21"/>
      <c r="D156" s="32" t="s">
        <v>108</v>
      </c>
      <c r="E156" s="73"/>
      <c r="F156" s="73"/>
      <c r="G156" s="73"/>
      <c r="H156" s="73"/>
      <c r="I156" s="73"/>
      <c r="J156" s="73"/>
      <c r="K156" s="73"/>
      <c r="L156" s="73"/>
      <c r="M156" s="74"/>
      <c r="N156" s="74"/>
      <c r="O156" s="74"/>
      <c r="P156" s="75"/>
      <c r="Q156" s="31" t="s">
        <v>132</v>
      </c>
      <c r="R156" s="39">
        <v>1</v>
      </c>
      <c r="S156" s="45">
        <f t="shared" si="26"/>
        <v>0</v>
      </c>
      <c r="T156" s="31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</row>
    <row r="157" spans="1:30" ht="15" x14ac:dyDescent="0.2">
      <c r="A157" s="23"/>
      <c r="B157" s="20"/>
      <c r="C157" s="21"/>
      <c r="D157" s="22" t="s">
        <v>77</v>
      </c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22"/>
      <c r="R157" s="22"/>
      <c r="S157" s="28"/>
      <c r="T157" s="31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</row>
    <row r="158" spans="1:30" ht="15" x14ac:dyDescent="0.2">
      <c r="A158" s="23"/>
      <c r="B158" s="20"/>
      <c r="C158" s="21"/>
      <c r="D158" s="32" t="s">
        <v>162</v>
      </c>
      <c r="E158" s="67"/>
      <c r="F158" s="67"/>
      <c r="G158" s="67"/>
      <c r="H158" s="67"/>
      <c r="I158" s="67"/>
      <c r="J158" s="67"/>
      <c r="K158" s="67"/>
      <c r="L158" s="67"/>
      <c r="M158" s="68"/>
      <c r="N158" s="68"/>
      <c r="O158" s="68"/>
      <c r="P158" s="69"/>
      <c r="Q158" s="31" t="s">
        <v>35</v>
      </c>
      <c r="R158" s="39">
        <v>5</v>
      </c>
      <c r="S158" s="45">
        <f t="shared" ref="S158:S165" si="27">SUM(E158:P158)*R158</f>
        <v>0</v>
      </c>
      <c r="T158" s="31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</row>
    <row r="159" spans="1:30" ht="15" x14ac:dyDescent="0.2">
      <c r="A159" s="23"/>
      <c r="B159" s="20"/>
      <c r="C159" s="21"/>
      <c r="D159" s="32" t="s">
        <v>110</v>
      </c>
      <c r="E159" s="73"/>
      <c r="F159" s="73"/>
      <c r="G159" s="73"/>
      <c r="H159" s="73"/>
      <c r="I159" s="73"/>
      <c r="J159" s="73"/>
      <c r="K159" s="73"/>
      <c r="L159" s="73"/>
      <c r="M159" s="74"/>
      <c r="N159" s="74"/>
      <c r="O159" s="74"/>
      <c r="P159" s="75"/>
      <c r="Q159" s="31" t="s">
        <v>35</v>
      </c>
      <c r="R159" s="39">
        <v>1</v>
      </c>
      <c r="S159" s="45">
        <f t="shared" si="27"/>
        <v>0</v>
      </c>
      <c r="T159" s="31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</row>
    <row r="160" spans="1:30" ht="15" x14ac:dyDescent="0.2">
      <c r="A160" s="23"/>
      <c r="B160" s="20"/>
      <c r="C160" s="21"/>
      <c r="D160" s="32" t="s">
        <v>111</v>
      </c>
      <c r="E160" s="73"/>
      <c r="F160" s="73"/>
      <c r="G160" s="73"/>
      <c r="H160" s="73"/>
      <c r="I160" s="73"/>
      <c r="J160" s="73"/>
      <c r="K160" s="73"/>
      <c r="L160" s="73"/>
      <c r="M160" s="74"/>
      <c r="N160" s="74"/>
      <c r="O160" s="74"/>
      <c r="P160" s="75"/>
      <c r="Q160" s="31" t="s">
        <v>35</v>
      </c>
      <c r="R160" s="39">
        <v>4</v>
      </c>
      <c r="S160" s="45">
        <f t="shared" si="27"/>
        <v>0</v>
      </c>
      <c r="T160" s="31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</row>
    <row r="161" spans="1:30" ht="15" x14ac:dyDescent="0.2">
      <c r="A161" s="23"/>
      <c r="B161" s="20"/>
      <c r="C161" s="21"/>
      <c r="D161" s="32" t="s">
        <v>112</v>
      </c>
      <c r="E161" s="73"/>
      <c r="F161" s="73"/>
      <c r="G161" s="73"/>
      <c r="H161" s="73"/>
      <c r="I161" s="73"/>
      <c r="J161" s="73"/>
      <c r="K161" s="73"/>
      <c r="L161" s="73"/>
      <c r="M161" s="74"/>
      <c r="N161" s="74"/>
      <c r="O161" s="74"/>
      <c r="P161" s="75"/>
      <c r="Q161" s="31" t="s">
        <v>35</v>
      </c>
      <c r="R161" s="39">
        <v>4</v>
      </c>
      <c r="S161" s="45">
        <f t="shared" si="27"/>
        <v>0</v>
      </c>
      <c r="T161" s="31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</row>
    <row r="162" spans="1:30" ht="17" customHeight="1" x14ac:dyDescent="0.2">
      <c r="A162" s="23"/>
      <c r="B162" s="109" t="s">
        <v>179</v>
      </c>
      <c r="C162" s="109"/>
      <c r="D162" s="109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50">
        <f>SUM(S163:S166)</f>
        <v>0</v>
      </c>
      <c r="T162" s="44" t="s">
        <v>180</v>
      </c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</row>
    <row r="163" spans="1:30" ht="15" x14ac:dyDescent="0.2">
      <c r="A163" s="23"/>
      <c r="B163" s="42"/>
      <c r="C163" s="32"/>
      <c r="D163" s="32" t="s">
        <v>134</v>
      </c>
      <c r="E163" s="67"/>
      <c r="F163" s="67"/>
      <c r="G163" s="67"/>
      <c r="H163" s="67"/>
      <c r="I163" s="67"/>
      <c r="J163" s="67"/>
      <c r="K163" s="67"/>
      <c r="L163" s="67"/>
      <c r="M163" s="68"/>
      <c r="N163" s="68"/>
      <c r="O163" s="68"/>
      <c r="P163" s="69"/>
      <c r="Q163" s="31" t="s">
        <v>132</v>
      </c>
      <c r="R163" s="39">
        <v>4</v>
      </c>
      <c r="S163" s="45">
        <f t="shared" si="27"/>
        <v>0</v>
      </c>
      <c r="T163" s="31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</row>
    <row r="164" spans="1:30" ht="15" x14ac:dyDescent="0.2">
      <c r="A164" s="23"/>
      <c r="B164" s="42"/>
      <c r="C164" s="32"/>
      <c r="D164" s="32" t="s">
        <v>135</v>
      </c>
      <c r="E164" s="67"/>
      <c r="F164" s="67"/>
      <c r="G164" s="67"/>
      <c r="H164" s="67"/>
      <c r="I164" s="67"/>
      <c r="J164" s="67"/>
      <c r="K164" s="67"/>
      <c r="L164" s="67"/>
      <c r="M164" s="68"/>
      <c r="N164" s="68"/>
      <c r="O164" s="68"/>
      <c r="P164" s="69"/>
      <c r="Q164" s="31" t="s">
        <v>132</v>
      </c>
      <c r="R164" s="39">
        <v>4</v>
      </c>
      <c r="S164" s="45">
        <f t="shared" si="27"/>
        <v>0</v>
      </c>
      <c r="T164" s="31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</row>
    <row r="165" spans="1:30" ht="15" x14ac:dyDescent="0.2">
      <c r="A165" s="23"/>
      <c r="B165" s="42"/>
      <c r="C165" s="32"/>
      <c r="D165" s="32" t="s">
        <v>136</v>
      </c>
      <c r="E165" s="70"/>
      <c r="F165" s="70"/>
      <c r="G165" s="70"/>
      <c r="H165" s="70"/>
      <c r="I165" s="70"/>
      <c r="J165" s="70"/>
      <c r="K165" s="70"/>
      <c r="L165" s="70"/>
      <c r="M165" s="71"/>
      <c r="N165" s="71"/>
      <c r="O165" s="71"/>
      <c r="P165" s="72"/>
      <c r="Q165" s="31" t="s">
        <v>225</v>
      </c>
      <c r="R165" s="39">
        <v>1</v>
      </c>
      <c r="S165" s="45">
        <f t="shared" si="27"/>
        <v>0</v>
      </c>
      <c r="T165" s="31" t="s">
        <v>237</v>
      </c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</row>
    <row r="166" spans="1:30" ht="15" x14ac:dyDescent="0.2">
      <c r="A166" s="23"/>
      <c r="B166" s="42"/>
      <c r="C166" s="32"/>
      <c r="D166" s="32" t="s">
        <v>137</v>
      </c>
      <c r="E166" s="67"/>
      <c r="F166" s="67"/>
      <c r="G166" s="67"/>
      <c r="H166" s="67"/>
      <c r="I166" s="67"/>
      <c r="J166" s="67"/>
      <c r="K166" s="67"/>
      <c r="L166" s="67"/>
      <c r="M166" s="68"/>
      <c r="N166" s="68"/>
      <c r="O166" s="68"/>
      <c r="P166" s="69"/>
      <c r="Q166" s="31" t="s">
        <v>132</v>
      </c>
      <c r="R166" s="39">
        <v>1</v>
      </c>
      <c r="S166" s="45">
        <f t="shared" ref="S166" si="28">SUM(E166:P166)*R166</f>
        <v>0</v>
      </c>
      <c r="T166" s="31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</row>
    <row r="167" spans="1:30" ht="16" customHeight="1" x14ac:dyDescent="0.2">
      <c r="A167" s="23"/>
      <c r="B167" s="23"/>
      <c r="C167" s="23"/>
      <c r="D167" s="24"/>
      <c r="E167" s="101" t="s">
        <v>242</v>
      </c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23">
        <f>S2</f>
        <v>0</v>
      </c>
      <c r="T167" s="48" t="s">
        <v>242</v>
      </c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</row>
    <row r="168" spans="1:30" ht="16" customHeight="1" x14ac:dyDescent="0.2">
      <c r="A168" s="23"/>
      <c r="B168" s="23"/>
      <c r="C168" s="23"/>
      <c r="D168" s="24"/>
      <c r="E168" s="101" t="s">
        <v>226</v>
      </c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23">
        <f>S3</f>
        <v>0</v>
      </c>
      <c r="T168" s="48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</row>
    <row r="169" spans="1:30" ht="16" customHeight="1" x14ac:dyDescent="0.2">
      <c r="A169" s="23"/>
      <c r="B169" s="23"/>
      <c r="C169" s="23"/>
      <c r="D169" s="24"/>
      <c r="E169" s="101" t="s">
        <v>227</v>
      </c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23">
        <f>S26</f>
        <v>0</v>
      </c>
      <c r="T169" s="48"/>
      <c r="U169" s="23"/>
      <c r="V169" s="23" t="s">
        <v>229</v>
      </c>
      <c r="W169" s="23"/>
      <c r="X169" s="23"/>
      <c r="Y169" s="23"/>
      <c r="Z169" s="23"/>
      <c r="AA169" s="23"/>
      <c r="AB169" s="23"/>
      <c r="AC169" s="23"/>
      <c r="AD169" s="23"/>
    </row>
    <row r="170" spans="1:30" ht="16" customHeight="1" x14ac:dyDescent="0.2">
      <c r="A170" s="23"/>
      <c r="B170" s="23"/>
      <c r="C170" s="23"/>
      <c r="D170" s="24"/>
      <c r="E170" s="103" t="s">
        <v>230</v>
      </c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23">
        <f>SUM(S57+S66+S162)</f>
        <v>0</v>
      </c>
      <c r="T170" s="35" t="s">
        <v>230</v>
      </c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</row>
    <row r="171" spans="1:30" ht="16" customHeight="1" x14ac:dyDescent="0.2">
      <c r="A171" s="23"/>
      <c r="B171" s="23"/>
      <c r="C171" s="23"/>
      <c r="D171" s="24"/>
      <c r="E171" s="103" t="s">
        <v>231</v>
      </c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23">
        <f>S57</f>
        <v>0</v>
      </c>
      <c r="T171" s="35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</row>
    <row r="172" spans="1:30" ht="16" customHeight="1" x14ac:dyDescent="0.2">
      <c r="A172" s="23"/>
      <c r="B172" s="23"/>
      <c r="C172" s="23"/>
      <c r="D172" s="24"/>
      <c r="E172" s="104" t="s">
        <v>232</v>
      </c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  <c r="R172" s="104"/>
      <c r="S172" s="23">
        <f>S66</f>
        <v>0</v>
      </c>
      <c r="T172" s="49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</row>
    <row r="173" spans="1:30" ht="25.5" customHeight="1" x14ac:dyDescent="0.2">
      <c r="A173" s="23"/>
      <c r="B173" s="23"/>
      <c r="C173" s="23"/>
      <c r="D173" s="24"/>
      <c r="E173" s="99" t="s">
        <v>238</v>
      </c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23">
        <f>S162</f>
        <v>0</v>
      </c>
      <c r="T173" s="47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</row>
    <row r="174" spans="1:30" ht="16" customHeight="1" x14ac:dyDescent="0.2">
      <c r="A174" s="23"/>
      <c r="B174" s="23"/>
      <c r="C174" s="23"/>
      <c r="D174" s="24"/>
      <c r="E174" s="102" t="s">
        <v>241</v>
      </c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23">
        <f>S100+S112</f>
        <v>0</v>
      </c>
      <c r="T174" s="46" t="s">
        <v>241</v>
      </c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</row>
    <row r="175" spans="1:30" ht="16" customHeight="1" x14ac:dyDescent="0.2">
      <c r="A175" s="23"/>
      <c r="B175" s="23"/>
      <c r="C175" s="23"/>
      <c r="D175" s="24"/>
      <c r="E175" s="102" t="s">
        <v>228</v>
      </c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23">
        <f>S112</f>
        <v>0</v>
      </c>
      <c r="T175" s="46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</row>
    <row r="176" spans="1:30" ht="25.5" customHeight="1" x14ac:dyDescent="0.2">
      <c r="A176" s="23"/>
      <c r="B176" s="23"/>
      <c r="C176" s="23"/>
      <c r="D176" s="24"/>
      <c r="E176" s="100" t="s">
        <v>240</v>
      </c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29">
        <f>SUM(S167+S170+S174)</f>
        <v>0</v>
      </c>
      <c r="T176" s="23" t="s">
        <v>240</v>
      </c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</row>
    <row r="177" spans="1:30" ht="32" customHeight="1" x14ac:dyDescent="0.2">
      <c r="A177" s="23"/>
      <c r="B177" s="23"/>
      <c r="C177" s="23"/>
      <c r="D177" s="24"/>
      <c r="E177" s="100" t="s">
        <v>182</v>
      </c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29">
        <v>4200</v>
      </c>
      <c r="T177" s="23" t="s">
        <v>182</v>
      </c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</row>
    <row r="178" spans="1:30" x14ac:dyDescent="0.2">
      <c r="A178" s="23"/>
      <c r="B178" s="23"/>
      <c r="C178" s="23"/>
      <c r="D178" s="24"/>
      <c r="E178" s="100" t="s">
        <v>181</v>
      </c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23">
        <f>S176-S177</f>
        <v>-4200</v>
      </c>
      <c r="T178" s="23" t="s">
        <v>181</v>
      </c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</row>
    <row r="179" spans="1:30" ht="15.75" customHeight="1" x14ac:dyDescent="0.2">
      <c r="A179" s="23"/>
      <c r="B179" s="23"/>
      <c r="C179" s="23"/>
      <c r="D179" s="24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</row>
    <row r="180" spans="1:30" x14ac:dyDescent="0.2">
      <c r="A180" s="23"/>
      <c r="B180" s="23"/>
      <c r="C180" s="23"/>
      <c r="D180" s="24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</row>
    <row r="181" spans="1:30" x14ac:dyDescent="0.2">
      <c r="A181" s="23"/>
      <c r="B181" s="23"/>
      <c r="C181" s="23"/>
      <c r="D181" s="24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</row>
    <row r="182" spans="1:30" x14ac:dyDescent="0.2">
      <c r="A182" s="23"/>
      <c r="B182" s="23"/>
      <c r="C182" s="23"/>
      <c r="D182" s="24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</row>
    <row r="183" spans="1:30" x14ac:dyDescent="0.2">
      <c r="A183" s="23"/>
      <c r="B183" s="23"/>
      <c r="C183" s="23"/>
      <c r="D183" s="24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</row>
    <row r="184" spans="1:30" x14ac:dyDescent="0.2">
      <c r="A184" s="23"/>
      <c r="B184" s="23"/>
      <c r="C184" s="23"/>
      <c r="D184" s="24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</row>
    <row r="185" spans="1:30" x14ac:dyDescent="0.2">
      <c r="A185" s="23"/>
      <c r="B185" s="23"/>
      <c r="C185" s="23"/>
      <c r="D185" s="24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</row>
    <row r="186" spans="1:30" x14ac:dyDescent="0.2">
      <c r="A186" s="23"/>
      <c r="B186" s="23"/>
      <c r="C186" s="23"/>
      <c r="D186" s="24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</row>
    <row r="187" spans="1:30" x14ac:dyDescent="0.2">
      <c r="A187" s="23"/>
      <c r="B187" s="23"/>
      <c r="C187" s="23"/>
      <c r="D187" s="24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</row>
    <row r="188" spans="1:30" x14ac:dyDescent="0.2">
      <c r="A188" s="23"/>
      <c r="B188" s="23"/>
      <c r="C188" s="23"/>
      <c r="D188" s="24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</row>
    <row r="189" spans="1:30" x14ac:dyDescent="0.2">
      <c r="A189" s="23"/>
      <c r="B189" s="23"/>
      <c r="C189" s="23"/>
      <c r="D189" s="24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</row>
    <row r="190" spans="1:30" x14ac:dyDescent="0.2">
      <c r="A190" s="23"/>
      <c r="B190" s="23"/>
      <c r="C190" s="23"/>
      <c r="D190" s="24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</row>
    <row r="191" spans="1:30" x14ac:dyDescent="0.2">
      <c r="A191" s="23"/>
      <c r="B191" s="23"/>
      <c r="C191" s="23"/>
      <c r="D191" s="24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</row>
    <row r="192" spans="1:30" x14ac:dyDescent="0.2">
      <c r="A192" s="23"/>
      <c r="B192" s="23"/>
      <c r="C192" s="23"/>
      <c r="D192" s="24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</row>
    <row r="193" spans="1:30" x14ac:dyDescent="0.2">
      <c r="A193" s="23"/>
      <c r="B193" s="23"/>
      <c r="C193" s="23"/>
      <c r="D193" s="24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</row>
    <row r="194" spans="1:30" x14ac:dyDescent="0.2">
      <c r="A194" s="23"/>
      <c r="B194" s="23"/>
      <c r="C194" s="23"/>
      <c r="D194" s="24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</row>
    <row r="195" spans="1:30" x14ac:dyDescent="0.2">
      <c r="A195" s="23"/>
      <c r="B195" s="23"/>
      <c r="C195" s="23"/>
      <c r="D195" s="24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</row>
    <row r="196" spans="1:30" x14ac:dyDescent="0.2">
      <c r="A196" s="23"/>
      <c r="B196" s="23"/>
      <c r="C196" s="23"/>
      <c r="D196" s="24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</row>
    <row r="197" spans="1:30" x14ac:dyDescent="0.2">
      <c r="A197" s="23"/>
      <c r="B197" s="23"/>
      <c r="C197" s="23"/>
      <c r="D197" s="24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</row>
    <row r="198" spans="1:30" x14ac:dyDescent="0.2">
      <c r="A198" s="23"/>
      <c r="B198" s="23"/>
      <c r="C198" s="23"/>
      <c r="D198" s="24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</row>
    <row r="199" spans="1:30" x14ac:dyDescent="0.2">
      <c r="A199" s="23"/>
      <c r="B199" s="23"/>
      <c r="C199" s="23"/>
      <c r="D199" s="24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</row>
    <row r="200" spans="1:30" x14ac:dyDescent="0.2">
      <c r="A200" s="23"/>
      <c r="B200" s="23"/>
      <c r="C200" s="23"/>
      <c r="D200" s="24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</row>
    <row r="201" spans="1:30" x14ac:dyDescent="0.2">
      <c r="A201" s="23"/>
      <c r="B201" s="23"/>
      <c r="C201" s="23"/>
      <c r="D201" s="24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</row>
    <row r="202" spans="1:30" x14ac:dyDescent="0.2">
      <c r="A202" s="23"/>
      <c r="B202" s="23"/>
      <c r="C202" s="23"/>
      <c r="D202" s="24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</row>
    <row r="203" spans="1:30" x14ac:dyDescent="0.2">
      <c r="A203" s="23"/>
      <c r="B203" s="23"/>
      <c r="C203" s="23"/>
      <c r="D203" s="24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</row>
    <row r="204" spans="1:30" x14ac:dyDescent="0.2">
      <c r="A204" s="23"/>
      <c r="B204" s="23"/>
      <c r="C204" s="23"/>
      <c r="D204" s="24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</row>
    <row r="205" spans="1:30" x14ac:dyDescent="0.2">
      <c r="A205" s="23"/>
      <c r="B205" s="23"/>
      <c r="C205" s="23"/>
      <c r="D205" s="24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</row>
    <row r="206" spans="1:30" x14ac:dyDescent="0.2">
      <c r="A206" s="23"/>
      <c r="B206" s="23"/>
      <c r="C206" s="23"/>
      <c r="D206" s="24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</row>
    <row r="207" spans="1:30" x14ac:dyDescent="0.2">
      <c r="A207" s="23"/>
      <c r="B207" s="23"/>
      <c r="C207" s="23"/>
      <c r="D207" s="24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</row>
    <row r="208" spans="1:30" x14ac:dyDescent="0.2">
      <c r="A208" s="23"/>
      <c r="B208" s="23"/>
      <c r="C208" s="23"/>
      <c r="D208" s="24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</row>
    <row r="209" spans="1:30" x14ac:dyDescent="0.2">
      <c r="A209" s="23"/>
      <c r="B209" s="23"/>
      <c r="C209" s="23"/>
      <c r="D209" s="24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</row>
    <row r="210" spans="1:30" x14ac:dyDescent="0.2">
      <c r="A210" s="23"/>
      <c r="B210" s="23"/>
      <c r="C210" s="23"/>
      <c r="D210" s="24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</row>
    <row r="211" spans="1:30" x14ac:dyDescent="0.2">
      <c r="A211" s="23"/>
      <c r="B211" s="23"/>
      <c r="C211" s="23"/>
      <c r="D211" s="24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</row>
    <row r="212" spans="1:30" x14ac:dyDescent="0.2">
      <c r="A212" s="23"/>
      <c r="B212" s="23"/>
      <c r="C212" s="23"/>
      <c r="D212" s="24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</row>
    <row r="213" spans="1:30" x14ac:dyDescent="0.2">
      <c r="A213" s="23"/>
      <c r="B213" s="23"/>
      <c r="C213" s="23"/>
      <c r="D213" s="24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</row>
    <row r="214" spans="1:30" x14ac:dyDescent="0.2">
      <c r="A214" s="23"/>
      <c r="B214" s="23"/>
      <c r="C214" s="23"/>
      <c r="D214" s="24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</row>
    <row r="215" spans="1:30" x14ac:dyDescent="0.2">
      <c r="A215" s="23"/>
      <c r="B215" s="23"/>
      <c r="C215" s="23"/>
      <c r="D215" s="24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</row>
  </sheetData>
  <sheetProtection algorithmName="SHA-512" hashValue="rJMoEsN+iSVBg8iLbMtcZlhX+HtDFHQdJr1Pek0QTNY1K7zquPlkE51azI+bMDyu6LSOCjE1rD3uXuamQ6g02A==" saltValue="T7phZpD02F8wOAQmM49PvQ==" spinCount="100000" sheet="1" selectLockedCells="1"/>
  <mergeCells count="25">
    <mergeCell ref="B1:D1"/>
    <mergeCell ref="B57:D57"/>
    <mergeCell ref="B100:D100"/>
    <mergeCell ref="T101:T103"/>
    <mergeCell ref="B162:D162"/>
    <mergeCell ref="P66:R66"/>
    <mergeCell ref="P3:R3"/>
    <mergeCell ref="P26:R26"/>
    <mergeCell ref="B66:D66"/>
    <mergeCell ref="B112:D112"/>
    <mergeCell ref="B3:D3"/>
    <mergeCell ref="B26:D26"/>
    <mergeCell ref="T26:V26"/>
    <mergeCell ref="E173:R173"/>
    <mergeCell ref="E176:R176"/>
    <mergeCell ref="E177:R177"/>
    <mergeCell ref="E178:R178"/>
    <mergeCell ref="E167:R167"/>
    <mergeCell ref="E174:R174"/>
    <mergeCell ref="E170:R170"/>
    <mergeCell ref="E175:R175"/>
    <mergeCell ref="E169:R169"/>
    <mergeCell ref="E168:R168"/>
    <mergeCell ref="E171:R171"/>
    <mergeCell ref="E172:R172"/>
  </mergeCells>
  <phoneticPr fontId="6" type="noConversion"/>
  <conditionalFormatting sqref="S178">
    <cfRule type="cellIs" dxfId="7" priority="22" operator="lessThan">
      <formula>0</formula>
    </cfRule>
    <cfRule type="cellIs" dxfId="6" priority="23" operator="greaterThan">
      <formula>0</formula>
    </cfRule>
    <cfRule type="colorScale" priority="24">
      <colorScale>
        <cfvo type="num" val="&quot;0$H$144&lt;600&quot;"/>
        <cfvo type="num" val="$S$176&gt;=600"/>
        <color rgb="FFFF0000"/>
        <color rgb="FF00B050"/>
      </colorScale>
    </cfRule>
  </conditionalFormatting>
  <conditionalFormatting sqref="S167">
    <cfRule type="cellIs" dxfId="5" priority="19" operator="lessThan">
      <formula>1200</formula>
    </cfRule>
    <cfRule type="cellIs" dxfId="4" priority="20" operator="greaterThan">
      <formula>1200</formula>
    </cfRule>
    <cfRule type="colorScale" priority="21">
      <colorScale>
        <cfvo type="num" val="&quot;0$H$144&lt;600&quot;"/>
        <cfvo type="num" val="$S$176&gt;=600"/>
        <color rgb="FFFF0000"/>
        <color rgb="FF00B050"/>
      </colorScale>
    </cfRule>
  </conditionalFormatting>
  <conditionalFormatting sqref="S170">
    <cfRule type="cellIs" dxfId="3" priority="4" operator="lessThan">
      <formula>900</formula>
    </cfRule>
    <cfRule type="cellIs" dxfId="2" priority="5" operator="greaterThan">
      <formula>900</formula>
    </cfRule>
    <cfRule type="colorScale" priority="6">
      <colorScale>
        <cfvo type="num" val="&quot;0$H$144&lt;600&quot;"/>
        <cfvo type="num" val="$S$176&gt;=600"/>
        <color rgb="FFFF0000"/>
        <color rgb="FF00B050"/>
      </colorScale>
    </cfRule>
  </conditionalFormatting>
  <conditionalFormatting sqref="S174">
    <cfRule type="cellIs" dxfId="1" priority="1" operator="lessThan">
      <formula>300</formula>
    </cfRule>
    <cfRule type="cellIs" dxfId="0" priority="2" operator="greaterThan">
      <formula>300</formula>
    </cfRule>
    <cfRule type="colorScale" priority="3">
      <colorScale>
        <cfvo type="num" val="&quot;0$H$144&lt;600&quot;"/>
        <cfvo type="num" val="$S$176&gt;=600"/>
        <color rgb="FFFF0000"/>
        <color rgb="FF00B050"/>
      </colorScale>
    </cfRule>
  </conditionalFormatting>
  <dataValidations count="2">
    <dataValidation type="whole" allowBlank="1" showInputMessage="1" showErrorMessage="1" sqref="E165:P165 E102:P102" xr:uid="{00000000-0002-0000-0100-000000000000}">
      <formula1>0</formula1>
      <formula2>50</formula2>
    </dataValidation>
    <dataValidation type="decimal" allowBlank="1" showInputMessage="1" showErrorMessage="1" sqref="E90:P92 E103:P104" xr:uid="{00000000-0002-0000-0100-000001000000}">
      <formula1>0</formula1>
      <formula2>50</formula2>
    </dataValidation>
  </dataValidations>
  <pageMargins left="0.7" right="0.7" top="0.75" bottom="0.75" header="0.3" footer="0.3"/>
  <pageSetup paperSize="9" scale="98" fitToHeight="0" orientation="landscape" verticalDpi="0" r:id="rId1"/>
  <rowBreaks count="6" manualBreakCount="6">
    <brk id="25" min="1" max="11" man="1"/>
    <brk id="65" min="1" max="11" man="1"/>
    <brk id="94" min="1" max="11" man="1"/>
    <brk id="120" min="1" max="11" man="1"/>
    <brk id="144" min="1" max="11" man="1"/>
    <brk id="165" min="1" max="11" man="1"/>
  </rowBreaks>
  <colBreaks count="1" manualBreakCount="1">
    <brk id="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499984740745262"/>
  </sheetPr>
  <dimension ref="A1:I815"/>
  <sheetViews>
    <sheetView workbookViewId="0">
      <selection activeCell="B2" sqref="B1:B1048576"/>
    </sheetView>
  </sheetViews>
  <sheetFormatPr baseColWidth="10" defaultRowHeight="16" x14ac:dyDescent="0.2"/>
  <cols>
    <col min="1" max="1" width="30.5" customWidth="1"/>
    <col min="2" max="2" width="21.83203125" customWidth="1"/>
    <col min="3" max="3" width="90.5" customWidth="1"/>
    <col min="7" max="8" width="1.1640625" customWidth="1"/>
    <col min="9" max="9" width="57.6640625" customWidth="1"/>
  </cols>
  <sheetData>
    <row r="1" spans="1:9" ht="29" x14ac:dyDescent="0.35">
      <c r="A1" s="114" t="str">
        <f>CONCATENATE("Forschung von ",Grunddaten!C4," ",Grunddaten!C6," ",Grunddaten!C5)</f>
        <v xml:space="preserve">Forschung von   </v>
      </c>
      <c r="B1" s="114"/>
      <c r="C1" s="114"/>
    </row>
    <row r="2" spans="1:9" x14ac:dyDescent="0.2">
      <c r="A2" s="53" t="s">
        <v>147</v>
      </c>
      <c r="B2" s="53" t="s">
        <v>243</v>
      </c>
      <c r="C2" s="53" t="s">
        <v>148</v>
      </c>
    </row>
    <row r="3" spans="1:9" ht="70" customHeight="1" x14ac:dyDescent="0.2">
      <c r="A3" s="59" t="s">
        <v>152</v>
      </c>
      <c r="B3" s="59"/>
    </row>
    <row r="4" spans="1:9" ht="30" x14ac:dyDescent="0.2">
      <c r="A4" s="59"/>
      <c r="B4" s="59"/>
      <c r="I4" s="25" t="s">
        <v>152</v>
      </c>
    </row>
    <row r="5" spans="1:9" ht="30" x14ac:dyDescent="0.2">
      <c r="A5" s="59"/>
      <c r="B5" s="59"/>
      <c r="I5" s="25" t="s">
        <v>153</v>
      </c>
    </row>
    <row r="6" spans="1:9" x14ac:dyDescent="0.2">
      <c r="A6" s="59"/>
      <c r="B6" s="59"/>
      <c r="G6" s="54"/>
      <c r="H6" s="55"/>
      <c r="I6" s="25" t="s">
        <v>154</v>
      </c>
    </row>
    <row r="7" spans="1:9" x14ac:dyDescent="0.2">
      <c r="A7" s="59"/>
      <c r="B7" s="59"/>
      <c r="G7" s="54"/>
      <c r="H7" s="55"/>
      <c r="I7" s="25" t="s">
        <v>155</v>
      </c>
    </row>
    <row r="8" spans="1:9" ht="30" x14ac:dyDescent="0.2">
      <c r="A8" s="59"/>
      <c r="B8" s="59"/>
      <c r="G8" s="54"/>
      <c r="H8" s="55"/>
      <c r="I8" s="25" t="s">
        <v>156</v>
      </c>
    </row>
    <row r="9" spans="1:9" x14ac:dyDescent="0.2">
      <c r="A9" s="59"/>
      <c r="B9" s="59"/>
      <c r="G9" s="54"/>
      <c r="H9" s="55"/>
      <c r="I9" s="25" t="s">
        <v>157</v>
      </c>
    </row>
    <row r="10" spans="1:9" ht="30" x14ac:dyDescent="0.2">
      <c r="A10" s="59"/>
      <c r="B10" s="59"/>
      <c r="G10" s="54"/>
      <c r="H10" s="55"/>
      <c r="I10" s="25" t="s">
        <v>158</v>
      </c>
    </row>
    <row r="11" spans="1:9" ht="30" x14ac:dyDescent="0.2">
      <c r="A11" s="59"/>
      <c r="B11" s="59"/>
      <c r="G11" s="54"/>
      <c r="H11" s="55"/>
      <c r="I11" s="25" t="s">
        <v>159</v>
      </c>
    </row>
    <row r="12" spans="1:9" x14ac:dyDescent="0.2">
      <c r="A12" s="59"/>
      <c r="B12" s="59"/>
      <c r="G12" s="54"/>
      <c r="H12" s="55"/>
      <c r="I12" s="32" t="s">
        <v>160</v>
      </c>
    </row>
    <row r="13" spans="1:9" x14ac:dyDescent="0.2">
      <c r="A13" s="59"/>
      <c r="B13" s="59"/>
      <c r="G13" s="54"/>
      <c r="H13" s="55"/>
      <c r="I13" s="32" t="s">
        <v>161</v>
      </c>
    </row>
    <row r="14" spans="1:9" x14ac:dyDescent="0.2">
      <c r="A14" s="59"/>
      <c r="B14" s="59"/>
      <c r="G14" s="54"/>
      <c r="H14" s="56"/>
      <c r="I14" s="57" t="s">
        <v>2</v>
      </c>
    </row>
    <row r="15" spans="1:9" x14ac:dyDescent="0.2">
      <c r="A15" s="59"/>
      <c r="B15" s="59"/>
      <c r="G15" s="54"/>
      <c r="H15" s="56"/>
      <c r="I15" s="57" t="s">
        <v>6</v>
      </c>
    </row>
    <row r="16" spans="1:9" x14ac:dyDescent="0.2">
      <c r="A16" s="59"/>
      <c r="B16" s="59"/>
      <c r="G16" s="54"/>
      <c r="H16" s="56"/>
      <c r="I16" s="57" t="s">
        <v>128</v>
      </c>
    </row>
    <row r="17" spans="1:9" x14ac:dyDescent="0.2">
      <c r="A17" s="59"/>
      <c r="B17" s="59"/>
      <c r="G17" s="54"/>
      <c r="H17" s="56"/>
      <c r="I17" s="57" t="s">
        <v>3</v>
      </c>
    </row>
    <row r="18" spans="1:9" x14ac:dyDescent="0.2">
      <c r="A18" s="59"/>
      <c r="B18" s="59"/>
      <c r="G18" s="54"/>
      <c r="H18" s="56"/>
      <c r="I18" s="57" t="s">
        <v>149</v>
      </c>
    </row>
    <row r="19" spans="1:9" x14ac:dyDescent="0.2">
      <c r="A19" s="59"/>
      <c r="B19" s="59"/>
      <c r="G19" s="54"/>
      <c r="H19" s="58"/>
      <c r="I19" s="57" t="s">
        <v>7</v>
      </c>
    </row>
    <row r="20" spans="1:9" x14ac:dyDescent="0.2">
      <c r="A20" s="59"/>
      <c r="B20" s="59"/>
      <c r="G20" s="54"/>
      <c r="H20" s="58"/>
      <c r="I20" s="57" t="s">
        <v>8</v>
      </c>
    </row>
    <row r="21" spans="1:9" x14ac:dyDescent="0.2">
      <c r="A21" s="59"/>
      <c r="B21" s="59"/>
      <c r="G21" s="54"/>
      <c r="H21" s="58"/>
      <c r="I21" s="57" t="s">
        <v>9</v>
      </c>
    </row>
    <row r="22" spans="1:9" x14ac:dyDescent="0.2">
      <c r="A22" s="59"/>
      <c r="B22" s="59"/>
      <c r="G22" s="54"/>
      <c r="H22" s="58"/>
      <c r="I22" s="57" t="s">
        <v>10</v>
      </c>
    </row>
    <row r="23" spans="1:9" x14ac:dyDescent="0.2">
      <c r="A23" s="59"/>
      <c r="B23" s="59"/>
      <c r="G23" s="54"/>
      <c r="H23" s="58"/>
      <c r="I23" s="57" t="s">
        <v>11</v>
      </c>
    </row>
    <row r="24" spans="1:9" x14ac:dyDescent="0.2">
      <c r="A24" s="59"/>
      <c r="B24" s="59"/>
      <c r="G24" s="54"/>
      <c r="H24" s="58"/>
      <c r="I24" s="57" t="s">
        <v>20</v>
      </c>
    </row>
    <row r="25" spans="1:9" x14ac:dyDescent="0.2">
      <c r="A25" s="59"/>
      <c r="B25" s="59"/>
      <c r="G25" s="54"/>
      <c r="H25" s="58"/>
      <c r="I25" s="57" t="s">
        <v>12</v>
      </c>
    </row>
    <row r="26" spans="1:9" x14ac:dyDescent="0.2">
      <c r="A26" s="59"/>
      <c r="B26" s="59"/>
      <c r="G26" s="54"/>
      <c r="H26" s="58"/>
      <c r="I26" s="57" t="s">
        <v>13</v>
      </c>
    </row>
    <row r="27" spans="1:9" x14ac:dyDescent="0.2">
      <c r="A27" s="59"/>
      <c r="B27" s="59"/>
      <c r="G27" s="54"/>
      <c r="H27" s="58"/>
      <c r="I27" s="57" t="s">
        <v>14</v>
      </c>
    </row>
    <row r="28" spans="1:9" x14ac:dyDescent="0.2">
      <c r="A28" s="59"/>
      <c r="B28" s="59"/>
      <c r="G28" s="54"/>
      <c r="H28" s="58"/>
      <c r="I28" s="57" t="s">
        <v>23</v>
      </c>
    </row>
    <row r="29" spans="1:9" x14ac:dyDescent="0.2">
      <c r="A29" s="59"/>
      <c r="B29" s="59"/>
      <c r="G29" s="54"/>
      <c r="H29" s="58"/>
      <c r="I29" s="57" t="s">
        <v>115</v>
      </c>
    </row>
    <row r="30" spans="1:9" x14ac:dyDescent="0.2">
      <c r="A30" s="59"/>
      <c r="B30" s="59"/>
      <c r="G30" s="54"/>
      <c r="H30" s="58"/>
      <c r="I30" s="57" t="s">
        <v>16</v>
      </c>
    </row>
    <row r="31" spans="1:9" x14ac:dyDescent="0.2">
      <c r="A31" s="59"/>
      <c r="B31" s="59"/>
      <c r="G31" s="54"/>
      <c r="H31" s="58"/>
      <c r="I31" s="57" t="s">
        <v>17</v>
      </c>
    </row>
    <row r="32" spans="1:9" x14ac:dyDescent="0.2">
      <c r="A32" s="59"/>
      <c r="B32" s="59"/>
    </row>
    <row r="33" spans="1:2" x14ac:dyDescent="0.2">
      <c r="A33" s="59"/>
      <c r="B33" s="59"/>
    </row>
    <row r="34" spans="1:2" x14ac:dyDescent="0.2">
      <c r="A34" s="59"/>
      <c r="B34" s="59"/>
    </row>
    <row r="35" spans="1:2" x14ac:dyDescent="0.2">
      <c r="A35" s="59"/>
      <c r="B35" s="59"/>
    </row>
    <row r="36" spans="1:2" x14ac:dyDescent="0.2">
      <c r="A36" s="59"/>
      <c r="B36" s="59"/>
    </row>
    <row r="37" spans="1:2" x14ac:dyDescent="0.2">
      <c r="A37" s="59"/>
      <c r="B37" s="59"/>
    </row>
    <row r="38" spans="1:2" x14ac:dyDescent="0.2">
      <c r="A38" s="59"/>
      <c r="B38" s="59"/>
    </row>
    <row r="39" spans="1:2" x14ac:dyDescent="0.2">
      <c r="A39" s="59"/>
      <c r="B39" s="59"/>
    </row>
    <row r="40" spans="1:2" x14ac:dyDescent="0.2">
      <c r="A40" s="59"/>
      <c r="B40" s="59"/>
    </row>
    <row r="41" spans="1:2" x14ac:dyDescent="0.2">
      <c r="A41" s="59"/>
      <c r="B41" s="59"/>
    </row>
    <row r="42" spans="1:2" x14ac:dyDescent="0.2">
      <c r="A42" s="59"/>
      <c r="B42" s="59"/>
    </row>
    <row r="43" spans="1:2" x14ac:dyDescent="0.2">
      <c r="A43" s="59"/>
      <c r="B43" s="59"/>
    </row>
    <row r="44" spans="1:2" x14ac:dyDescent="0.2">
      <c r="A44" s="59"/>
      <c r="B44" s="59"/>
    </row>
    <row r="45" spans="1:2" x14ac:dyDescent="0.2">
      <c r="A45" s="59"/>
      <c r="B45" s="59"/>
    </row>
    <row r="46" spans="1:2" x14ac:dyDescent="0.2">
      <c r="A46" s="59"/>
      <c r="B46" s="59"/>
    </row>
    <row r="47" spans="1:2" x14ac:dyDescent="0.2">
      <c r="A47" s="59"/>
      <c r="B47" s="59"/>
    </row>
    <row r="48" spans="1:2" x14ac:dyDescent="0.2">
      <c r="A48" s="59"/>
      <c r="B48" s="59"/>
    </row>
    <row r="49" spans="1:2" x14ac:dyDescent="0.2">
      <c r="A49" s="59"/>
      <c r="B49" s="59"/>
    </row>
    <row r="50" spans="1:2" x14ac:dyDescent="0.2">
      <c r="A50" s="59"/>
      <c r="B50" s="59"/>
    </row>
    <row r="51" spans="1:2" x14ac:dyDescent="0.2">
      <c r="A51" s="59"/>
      <c r="B51" s="59"/>
    </row>
    <row r="52" spans="1:2" x14ac:dyDescent="0.2">
      <c r="A52" s="59"/>
      <c r="B52" s="59"/>
    </row>
    <row r="53" spans="1:2" x14ac:dyDescent="0.2">
      <c r="A53" s="59"/>
      <c r="B53" s="59"/>
    </row>
    <row r="54" spans="1:2" x14ac:dyDescent="0.2">
      <c r="A54" s="59"/>
      <c r="B54" s="59"/>
    </row>
    <row r="55" spans="1:2" x14ac:dyDescent="0.2">
      <c r="A55" s="59"/>
      <c r="B55" s="59"/>
    </row>
    <row r="56" spans="1:2" x14ac:dyDescent="0.2">
      <c r="A56" s="59"/>
      <c r="B56" s="59"/>
    </row>
    <row r="57" spans="1:2" x14ac:dyDescent="0.2">
      <c r="A57" s="59"/>
      <c r="B57" s="59"/>
    </row>
    <row r="58" spans="1:2" x14ac:dyDescent="0.2">
      <c r="A58" s="59"/>
      <c r="B58" s="59"/>
    </row>
    <row r="59" spans="1:2" x14ac:dyDescent="0.2">
      <c r="A59" s="59"/>
      <c r="B59" s="59"/>
    </row>
    <row r="60" spans="1:2" x14ac:dyDescent="0.2">
      <c r="A60" s="59"/>
      <c r="B60" s="59"/>
    </row>
    <row r="61" spans="1:2" x14ac:dyDescent="0.2">
      <c r="A61" s="59"/>
      <c r="B61" s="59"/>
    </row>
    <row r="62" spans="1:2" x14ac:dyDescent="0.2">
      <c r="A62" s="59"/>
      <c r="B62" s="59"/>
    </row>
    <row r="63" spans="1:2" x14ac:dyDescent="0.2">
      <c r="A63" s="59"/>
      <c r="B63" s="59"/>
    </row>
    <row r="64" spans="1:2" x14ac:dyDescent="0.2">
      <c r="A64" s="59"/>
      <c r="B64" s="59"/>
    </row>
    <row r="65" spans="1:2" x14ac:dyDescent="0.2">
      <c r="A65" s="59"/>
      <c r="B65" s="59"/>
    </row>
    <row r="66" spans="1:2" x14ac:dyDescent="0.2">
      <c r="A66" s="59"/>
      <c r="B66" s="59"/>
    </row>
    <row r="67" spans="1:2" x14ac:dyDescent="0.2">
      <c r="A67" s="59"/>
      <c r="B67" s="59"/>
    </row>
    <row r="68" spans="1:2" x14ac:dyDescent="0.2">
      <c r="A68" s="59"/>
      <c r="B68" s="59"/>
    </row>
    <row r="69" spans="1:2" x14ac:dyDescent="0.2">
      <c r="A69" s="59"/>
      <c r="B69" s="59"/>
    </row>
    <row r="70" spans="1:2" x14ac:dyDescent="0.2">
      <c r="A70" s="59"/>
      <c r="B70" s="59"/>
    </row>
    <row r="71" spans="1:2" x14ac:dyDescent="0.2">
      <c r="A71" s="59"/>
      <c r="B71" s="59"/>
    </row>
    <row r="72" spans="1:2" x14ac:dyDescent="0.2">
      <c r="A72" s="59"/>
      <c r="B72" s="59"/>
    </row>
    <row r="73" spans="1:2" x14ac:dyDescent="0.2">
      <c r="A73" s="59"/>
      <c r="B73" s="59"/>
    </row>
    <row r="74" spans="1:2" x14ac:dyDescent="0.2">
      <c r="A74" s="59"/>
      <c r="B74" s="59"/>
    </row>
    <row r="75" spans="1:2" x14ac:dyDescent="0.2">
      <c r="A75" s="59"/>
      <c r="B75" s="59"/>
    </row>
    <row r="76" spans="1:2" x14ac:dyDescent="0.2">
      <c r="A76" s="59"/>
      <c r="B76" s="59"/>
    </row>
    <row r="77" spans="1:2" x14ac:dyDescent="0.2">
      <c r="A77" s="59"/>
      <c r="B77" s="59"/>
    </row>
    <row r="78" spans="1:2" x14ac:dyDescent="0.2">
      <c r="A78" s="59"/>
      <c r="B78" s="59"/>
    </row>
    <row r="79" spans="1:2" x14ac:dyDescent="0.2">
      <c r="A79" s="59"/>
      <c r="B79" s="59"/>
    </row>
    <row r="80" spans="1:2" x14ac:dyDescent="0.2">
      <c r="A80" s="59"/>
      <c r="B80" s="59"/>
    </row>
    <row r="81" spans="1:2" x14ac:dyDescent="0.2">
      <c r="A81" s="59"/>
      <c r="B81" s="59"/>
    </row>
    <row r="82" spans="1:2" x14ac:dyDescent="0.2">
      <c r="A82" s="59"/>
      <c r="B82" s="59"/>
    </row>
    <row r="83" spans="1:2" x14ac:dyDescent="0.2">
      <c r="A83" s="59"/>
      <c r="B83" s="59"/>
    </row>
    <row r="84" spans="1:2" x14ac:dyDescent="0.2">
      <c r="A84" s="59"/>
      <c r="B84" s="59"/>
    </row>
    <row r="85" spans="1:2" x14ac:dyDescent="0.2">
      <c r="A85" s="59"/>
      <c r="B85" s="59"/>
    </row>
    <row r="86" spans="1:2" x14ac:dyDescent="0.2">
      <c r="A86" s="59"/>
      <c r="B86" s="59"/>
    </row>
    <row r="87" spans="1:2" x14ac:dyDescent="0.2">
      <c r="A87" s="59"/>
      <c r="B87" s="59"/>
    </row>
    <row r="88" spans="1:2" x14ac:dyDescent="0.2">
      <c r="A88" s="59"/>
      <c r="B88" s="59"/>
    </row>
    <row r="89" spans="1:2" x14ac:dyDescent="0.2">
      <c r="A89" s="59"/>
      <c r="B89" s="59"/>
    </row>
    <row r="90" spans="1:2" x14ac:dyDescent="0.2">
      <c r="A90" s="59"/>
      <c r="B90" s="59"/>
    </row>
    <row r="91" spans="1:2" x14ac:dyDescent="0.2">
      <c r="A91" s="59"/>
      <c r="B91" s="59"/>
    </row>
    <row r="92" spans="1:2" x14ac:dyDescent="0.2">
      <c r="A92" s="59"/>
      <c r="B92" s="59"/>
    </row>
    <row r="93" spans="1:2" x14ac:dyDescent="0.2">
      <c r="A93" s="59"/>
      <c r="B93" s="59"/>
    </row>
    <row r="94" spans="1:2" x14ac:dyDescent="0.2">
      <c r="A94" s="59"/>
      <c r="B94" s="59"/>
    </row>
    <row r="95" spans="1:2" x14ac:dyDescent="0.2">
      <c r="A95" s="59"/>
      <c r="B95" s="59"/>
    </row>
    <row r="96" spans="1:2" x14ac:dyDescent="0.2">
      <c r="A96" s="59"/>
      <c r="B96" s="59"/>
    </row>
    <row r="97" spans="1:2" x14ac:dyDescent="0.2">
      <c r="A97" s="59"/>
      <c r="B97" s="59"/>
    </row>
    <row r="98" spans="1:2" x14ac:dyDescent="0.2">
      <c r="A98" s="59"/>
      <c r="B98" s="59"/>
    </row>
    <row r="99" spans="1:2" x14ac:dyDescent="0.2">
      <c r="A99" s="59"/>
      <c r="B99" s="59"/>
    </row>
    <row r="100" spans="1:2" x14ac:dyDescent="0.2">
      <c r="A100" s="59"/>
      <c r="B100" s="59"/>
    </row>
    <row r="101" spans="1:2" x14ac:dyDescent="0.2">
      <c r="A101" s="59"/>
      <c r="B101" s="59"/>
    </row>
    <row r="102" spans="1:2" x14ac:dyDescent="0.2">
      <c r="A102" s="59"/>
      <c r="B102" s="59"/>
    </row>
    <row r="103" spans="1:2" x14ac:dyDescent="0.2">
      <c r="A103" s="59"/>
      <c r="B103" s="59"/>
    </row>
    <row r="104" spans="1:2" x14ac:dyDescent="0.2">
      <c r="A104" s="59"/>
      <c r="B104" s="59"/>
    </row>
    <row r="105" spans="1:2" x14ac:dyDescent="0.2">
      <c r="A105" s="59"/>
      <c r="B105" s="59"/>
    </row>
    <row r="106" spans="1:2" x14ac:dyDescent="0.2">
      <c r="A106" s="59"/>
      <c r="B106" s="59"/>
    </row>
    <row r="107" spans="1:2" x14ac:dyDescent="0.2">
      <c r="A107" s="59"/>
      <c r="B107" s="59"/>
    </row>
    <row r="108" spans="1:2" x14ac:dyDescent="0.2">
      <c r="A108" s="59"/>
      <c r="B108" s="59"/>
    </row>
    <row r="109" spans="1:2" x14ac:dyDescent="0.2">
      <c r="A109" s="59"/>
      <c r="B109" s="59"/>
    </row>
    <row r="110" spans="1:2" x14ac:dyDescent="0.2">
      <c r="A110" s="59"/>
      <c r="B110" s="59"/>
    </row>
    <row r="111" spans="1:2" x14ac:dyDescent="0.2">
      <c r="A111" s="59"/>
      <c r="B111" s="59"/>
    </row>
    <row r="112" spans="1:2" x14ac:dyDescent="0.2">
      <c r="A112" s="59"/>
      <c r="B112" s="59"/>
    </row>
    <row r="113" spans="1:2" x14ac:dyDescent="0.2">
      <c r="A113" s="59"/>
      <c r="B113" s="59"/>
    </row>
    <row r="114" spans="1:2" x14ac:dyDescent="0.2">
      <c r="A114" s="59"/>
      <c r="B114" s="59"/>
    </row>
    <row r="115" spans="1:2" x14ac:dyDescent="0.2">
      <c r="A115" s="59"/>
      <c r="B115" s="59"/>
    </row>
    <row r="116" spans="1:2" x14ac:dyDescent="0.2">
      <c r="A116" s="59"/>
      <c r="B116" s="59"/>
    </row>
    <row r="117" spans="1:2" x14ac:dyDescent="0.2">
      <c r="A117" s="59"/>
      <c r="B117" s="59"/>
    </row>
    <row r="118" spans="1:2" x14ac:dyDescent="0.2">
      <c r="A118" s="59"/>
      <c r="B118" s="59"/>
    </row>
    <row r="119" spans="1:2" x14ac:dyDescent="0.2">
      <c r="A119" s="59"/>
      <c r="B119" s="59"/>
    </row>
    <row r="120" spans="1:2" x14ac:dyDescent="0.2">
      <c r="A120" s="59"/>
      <c r="B120" s="59"/>
    </row>
    <row r="121" spans="1:2" x14ac:dyDescent="0.2">
      <c r="A121" s="59"/>
      <c r="B121" s="59"/>
    </row>
    <row r="122" spans="1:2" x14ac:dyDescent="0.2">
      <c r="A122" s="59"/>
      <c r="B122" s="59"/>
    </row>
    <row r="123" spans="1:2" x14ac:dyDescent="0.2">
      <c r="A123" s="59"/>
      <c r="B123" s="59"/>
    </row>
    <row r="124" spans="1:2" x14ac:dyDescent="0.2">
      <c r="A124" s="59"/>
      <c r="B124" s="59"/>
    </row>
    <row r="125" spans="1:2" x14ac:dyDescent="0.2">
      <c r="A125" s="59"/>
      <c r="B125" s="59"/>
    </row>
    <row r="126" spans="1:2" x14ac:dyDescent="0.2">
      <c r="A126" s="59"/>
      <c r="B126" s="59"/>
    </row>
    <row r="127" spans="1:2" x14ac:dyDescent="0.2">
      <c r="A127" s="59"/>
      <c r="B127" s="59"/>
    </row>
    <row r="128" spans="1:2" x14ac:dyDescent="0.2">
      <c r="A128" s="59"/>
      <c r="B128" s="59"/>
    </row>
    <row r="129" spans="1:2" x14ac:dyDescent="0.2">
      <c r="A129" s="59"/>
      <c r="B129" s="59"/>
    </row>
    <row r="130" spans="1:2" x14ac:dyDescent="0.2">
      <c r="A130" s="59"/>
      <c r="B130" s="59"/>
    </row>
    <row r="131" spans="1:2" x14ac:dyDescent="0.2">
      <c r="A131" s="59"/>
      <c r="B131" s="59"/>
    </row>
    <row r="132" spans="1:2" x14ac:dyDescent="0.2">
      <c r="A132" s="59"/>
      <c r="B132" s="59"/>
    </row>
    <row r="133" spans="1:2" x14ac:dyDescent="0.2">
      <c r="A133" s="59"/>
      <c r="B133" s="59"/>
    </row>
    <row r="134" spans="1:2" x14ac:dyDescent="0.2">
      <c r="A134" s="59"/>
      <c r="B134" s="59"/>
    </row>
    <row r="135" spans="1:2" x14ac:dyDescent="0.2">
      <c r="A135" s="59"/>
      <c r="B135" s="59"/>
    </row>
    <row r="136" spans="1:2" x14ac:dyDescent="0.2">
      <c r="A136" s="59"/>
      <c r="B136" s="59"/>
    </row>
    <row r="137" spans="1:2" x14ac:dyDescent="0.2">
      <c r="A137" s="59"/>
      <c r="B137" s="59"/>
    </row>
    <row r="138" spans="1:2" x14ac:dyDescent="0.2">
      <c r="A138" s="59"/>
      <c r="B138" s="59"/>
    </row>
    <row r="139" spans="1:2" x14ac:dyDescent="0.2">
      <c r="A139" s="59"/>
      <c r="B139" s="59"/>
    </row>
    <row r="140" spans="1:2" x14ac:dyDescent="0.2">
      <c r="A140" s="59"/>
      <c r="B140" s="59"/>
    </row>
    <row r="141" spans="1:2" x14ac:dyDescent="0.2">
      <c r="A141" s="59"/>
      <c r="B141" s="59"/>
    </row>
    <row r="142" spans="1:2" x14ac:dyDescent="0.2">
      <c r="A142" s="59"/>
      <c r="B142" s="59"/>
    </row>
    <row r="143" spans="1:2" x14ac:dyDescent="0.2">
      <c r="A143" s="59"/>
      <c r="B143" s="59"/>
    </row>
    <row r="144" spans="1:2" x14ac:dyDescent="0.2">
      <c r="A144" s="59"/>
      <c r="B144" s="59"/>
    </row>
    <row r="145" spans="1:2" x14ac:dyDescent="0.2">
      <c r="A145" s="59"/>
      <c r="B145" s="59"/>
    </row>
    <row r="146" spans="1:2" x14ac:dyDescent="0.2">
      <c r="A146" s="59"/>
      <c r="B146" s="59"/>
    </row>
    <row r="147" spans="1:2" x14ac:dyDescent="0.2">
      <c r="A147" s="59"/>
      <c r="B147" s="59"/>
    </row>
    <row r="148" spans="1:2" x14ac:dyDescent="0.2">
      <c r="A148" s="59"/>
      <c r="B148" s="59"/>
    </row>
    <row r="149" spans="1:2" x14ac:dyDescent="0.2">
      <c r="A149" s="59"/>
      <c r="B149" s="59"/>
    </row>
    <row r="150" spans="1:2" x14ac:dyDescent="0.2">
      <c r="A150" s="59"/>
      <c r="B150" s="59"/>
    </row>
    <row r="151" spans="1:2" x14ac:dyDescent="0.2">
      <c r="A151" s="59"/>
      <c r="B151" s="59"/>
    </row>
    <row r="152" spans="1:2" x14ac:dyDescent="0.2">
      <c r="A152" s="59"/>
      <c r="B152" s="59"/>
    </row>
    <row r="153" spans="1:2" x14ac:dyDescent="0.2">
      <c r="A153" s="59"/>
      <c r="B153" s="59"/>
    </row>
    <row r="154" spans="1:2" x14ac:dyDescent="0.2">
      <c r="A154" s="59"/>
      <c r="B154" s="59"/>
    </row>
    <row r="155" spans="1:2" x14ac:dyDescent="0.2">
      <c r="A155" s="59"/>
      <c r="B155" s="59"/>
    </row>
    <row r="156" spans="1:2" x14ac:dyDescent="0.2">
      <c r="A156" s="59"/>
      <c r="B156" s="59"/>
    </row>
    <row r="157" spans="1:2" x14ac:dyDescent="0.2">
      <c r="A157" s="59"/>
      <c r="B157" s="59"/>
    </row>
    <row r="158" spans="1:2" x14ac:dyDescent="0.2">
      <c r="A158" s="59"/>
      <c r="B158" s="59"/>
    </row>
    <row r="159" spans="1:2" x14ac:dyDescent="0.2">
      <c r="A159" s="59"/>
      <c r="B159" s="59"/>
    </row>
    <row r="160" spans="1:2" x14ac:dyDescent="0.2">
      <c r="A160" s="59"/>
      <c r="B160" s="59"/>
    </row>
    <row r="161" spans="1:2" x14ac:dyDescent="0.2">
      <c r="A161" s="59"/>
      <c r="B161" s="59"/>
    </row>
    <row r="162" spans="1:2" x14ac:dyDescent="0.2">
      <c r="A162" s="59"/>
      <c r="B162" s="59"/>
    </row>
    <row r="163" spans="1:2" x14ac:dyDescent="0.2">
      <c r="A163" s="59"/>
      <c r="B163" s="59"/>
    </row>
    <row r="164" spans="1:2" x14ac:dyDescent="0.2">
      <c r="A164" s="59"/>
      <c r="B164" s="59"/>
    </row>
    <row r="165" spans="1:2" x14ac:dyDescent="0.2">
      <c r="A165" s="59"/>
      <c r="B165" s="59"/>
    </row>
    <row r="166" spans="1:2" x14ac:dyDescent="0.2">
      <c r="A166" s="59"/>
      <c r="B166" s="59"/>
    </row>
    <row r="167" spans="1:2" x14ac:dyDescent="0.2">
      <c r="A167" s="59"/>
      <c r="B167" s="59"/>
    </row>
    <row r="168" spans="1:2" x14ac:dyDescent="0.2">
      <c r="A168" s="59"/>
      <c r="B168" s="59"/>
    </row>
    <row r="169" spans="1:2" x14ac:dyDescent="0.2">
      <c r="A169" s="59"/>
      <c r="B169" s="59"/>
    </row>
    <row r="170" spans="1:2" x14ac:dyDescent="0.2">
      <c r="A170" s="59"/>
      <c r="B170" s="59"/>
    </row>
    <row r="171" spans="1:2" x14ac:dyDescent="0.2">
      <c r="A171" s="59"/>
      <c r="B171" s="59"/>
    </row>
    <row r="172" spans="1:2" x14ac:dyDescent="0.2">
      <c r="A172" s="59"/>
      <c r="B172" s="59"/>
    </row>
    <row r="173" spans="1:2" x14ac:dyDescent="0.2">
      <c r="A173" s="59"/>
      <c r="B173" s="59"/>
    </row>
    <row r="174" spans="1:2" x14ac:dyDescent="0.2">
      <c r="A174" s="59"/>
      <c r="B174" s="59"/>
    </row>
    <row r="175" spans="1:2" x14ac:dyDescent="0.2">
      <c r="A175" s="59"/>
      <c r="B175" s="59"/>
    </row>
    <row r="176" spans="1:2" x14ac:dyDescent="0.2">
      <c r="A176" s="59"/>
      <c r="B176" s="59"/>
    </row>
    <row r="177" spans="1:2" x14ac:dyDescent="0.2">
      <c r="A177" s="59"/>
      <c r="B177" s="59"/>
    </row>
    <row r="178" spans="1:2" x14ac:dyDescent="0.2">
      <c r="A178" s="59"/>
      <c r="B178" s="59"/>
    </row>
    <row r="179" spans="1:2" x14ac:dyDescent="0.2">
      <c r="A179" s="59"/>
      <c r="B179" s="59"/>
    </row>
    <row r="180" spans="1:2" x14ac:dyDescent="0.2">
      <c r="A180" s="59"/>
      <c r="B180" s="59"/>
    </row>
    <row r="181" spans="1:2" x14ac:dyDescent="0.2">
      <c r="A181" s="59"/>
      <c r="B181" s="59"/>
    </row>
    <row r="182" spans="1:2" x14ac:dyDescent="0.2">
      <c r="A182" s="59"/>
      <c r="B182" s="59"/>
    </row>
    <row r="183" spans="1:2" x14ac:dyDescent="0.2">
      <c r="A183" s="59"/>
      <c r="B183" s="59"/>
    </row>
    <row r="184" spans="1:2" x14ac:dyDescent="0.2">
      <c r="A184" s="59"/>
      <c r="B184" s="59"/>
    </row>
    <row r="185" spans="1:2" x14ac:dyDescent="0.2">
      <c r="A185" s="59"/>
      <c r="B185" s="59"/>
    </row>
    <row r="186" spans="1:2" x14ac:dyDescent="0.2">
      <c r="A186" s="59"/>
      <c r="B186" s="59"/>
    </row>
    <row r="187" spans="1:2" x14ac:dyDescent="0.2">
      <c r="A187" s="59"/>
      <c r="B187" s="59"/>
    </row>
    <row r="188" spans="1:2" x14ac:dyDescent="0.2">
      <c r="A188" s="59"/>
      <c r="B188" s="59"/>
    </row>
    <row r="189" spans="1:2" x14ac:dyDescent="0.2">
      <c r="A189" s="59"/>
      <c r="B189" s="59"/>
    </row>
    <row r="190" spans="1:2" x14ac:dyDescent="0.2">
      <c r="A190" s="59"/>
      <c r="B190" s="59"/>
    </row>
    <row r="191" spans="1:2" x14ac:dyDescent="0.2">
      <c r="A191" s="59"/>
      <c r="B191" s="59"/>
    </row>
    <row r="192" spans="1:2" x14ac:dyDescent="0.2">
      <c r="A192" s="59"/>
      <c r="B192" s="59"/>
    </row>
    <row r="193" spans="1:2" x14ac:dyDescent="0.2">
      <c r="A193" s="59"/>
      <c r="B193" s="59"/>
    </row>
    <row r="194" spans="1:2" x14ac:dyDescent="0.2">
      <c r="A194" s="59"/>
      <c r="B194" s="59"/>
    </row>
    <row r="195" spans="1:2" x14ac:dyDescent="0.2">
      <c r="A195" s="59"/>
      <c r="B195" s="59"/>
    </row>
    <row r="196" spans="1:2" x14ac:dyDescent="0.2">
      <c r="A196" s="59"/>
      <c r="B196" s="59"/>
    </row>
    <row r="197" spans="1:2" x14ac:dyDescent="0.2">
      <c r="A197" s="59"/>
      <c r="B197" s="59"/>
    </row>
    <row r="198" spans="1:2" x14ac:dyDescent="0.2">
      <c r="A198" s="59"/>
      <c r="B198" s="59"/>
    </row>
    <row r="199" spans="1:2" x14ac:dyDescent="0.2">
      <c r="A199" s="59"/>
      <c r="B199" s="59"/>
    </row>
    <row r="200" spans="1:2" x14ac:dyDescent="0.2">
      <c r="A200" s="59"/>
      <c r="B200" s="59"/>
    </row>
    <row r="201" spans="1:2" x14ac:dyDescent="0.2">
      <c r="A201" s="59"/>
      <c r="B201" s="59"/>
    </row>
    <row r="202" spans="1:2" x14ac:dyDescent="0.2">
      <c r="A202" s="59"/>
      <c r="B202" s="59"/>
    </row>
    <row r="203" spans="1:2" x14ac:dyDescent="0.2">
      <c r="A203" s="59"/>
      <c r="B203" s="59"/>
    </row>
    <row r="204" spans="1:2" x14ac:dyDescent="0.2">
      <c r="A204" s="59"/>
      <c r="B204" s="59"/>
    </row>
    <row r="205" spans="1:2" x14ac:dyDescent="0.2">
      <c r="A205" s="59"/>
      <c r="B205" s="59"/>
    </row>
    <row r="206" spans="1:2" x14ac:dyDescent="0.2">
      <c r="A206" s="59"/>
      <c r="B206" s="59"/>
    </row>
    <row r="207" spans="1:2" x14ac:dyDescent="0.2">
      <c r="A207" s="59"/>
      <c r="B207" s="59"/>
    </row>
    <row r="208" spans="1:2" x14ac:dyDescent="0.2">
      <c r="A208" s="59"/>
      <c r="B208" s="59"/>
    </row>
    <row r="209" spans="1:2" x14ac:dyDescent="0.2">
      <c r="A209" s="59"/>
      <c r="B209" s="59"/>
    </row>
    <row r="210" spans="1:2" x14ac:dyDescent="0.2">
      <c r="A210" s="59"/>
      <c r="B210" s="59"/>
    </row>
    <row r="211" spans="1:2" x14ac:dyDescent="0.2">
      <c r="A211" s="59"/>
      <c r="B211" s="59"/>
    </row>
    <row r="212" spans="1:2" x14ac:dyDescent="0.2">
      <c r="A212" s="59"/>
      <c r="B212" s="59"/>
    </row>
    <row r="213" spans="1:2" x14ac:dyDescent="0.2">
      <c r="A213" s="59"/>
      <c r="B213" s="59"/>
    </row>
    <row r="214" spans="1:2" x14ac:dyDescent="0.2">
      <c r="A214" s="59"/>
      <c r="B214" s="59"/>
    </row>
    <row r="215" spans="1:2" x14ac:dyDescent="0.2">
      <c r="A215" s="59"/>
      <c r="B215" s="59"/>
    </row>
    <row r="216" spans="1:2" x14ac:dyDescent="0.2">
      <c r="A216" s="59"/>
      <c r="B216" s="59"/>
    </row>
    <row r="217" spans="1:2" x14ac:dyDescent="0.2">
      <c r="A217" s="59"/>
      <c r="B217" s="59"/>
    </row>
    <row r="218" spans="1:2" x14ac:dyDescent="0.2">
      <c r="A218" s="59"/>
      <c r="B218" s="59"/>
    </row>
    <row r="219" spans="1:2" x14ac:dyDescent="0.2">
      <c r="A219" s="59"/>
      <c r="B219" s="59"/>
    </row>
    <row r="220" spans="1:2" x14ac:dyDescent="0.2">
      <c r="A220" s="59"/>
      <c r="B220" s="59"/>
    </row>
    <row r="221" spans="1:2" x14ac:dyDescent="0.2">
      <c r="A221" s="59"/>
      <c r="B221" s="59"/>
    </row>
    <row r="222" spans="1:2" x14ac:dyDescent="0.2">
      <c r="A222" s="59"/>
      <c r="B222" s="59"/>
    </row>
    <row r="223" spans="1:2" x14ac:dyDescent="0.2">
      <c r="A223" s="59"/>
      <c r="B223" s="59"/>
    </row>
    <row r="224" spans="1:2" x14ac:dyDescent="0.2">
      <c r="A224" s="59"/>
      <c r="B224" s="59"/>
    </row>
    <row r="225" spans="1:2" x14ac:dyDescent="0.2">
      <c r="A225" s="59"/>
      <c r="B225" s="59"/>
    </row>
    <row r="226" spans="1:2" x14ac:dyDescent="0.2">
      <c r="A226" s="59"/>
      <c r="B226" s="59"/>
    </row>
    <row r="227" spans="1:2" x14ac:dyDescent="0.2">
      <c r="A227" s="59"/>
      <c r="B227" s="59"/>
    </row>
    <row r="228" spans="1:2" x14ac:dyDescent="0.2">
      <c r="A228" s="59"/>
      <c r="B228" s="59"/>
    </row>
    <row r="229" spans="1:2" x14ac:dyDescent="0.2">
      <c r="A229" s="59"/>
      <c r="B229" s="59"/>
    </row>
    <row r="230" spans="1:2" x14ac:dyDescent="0.2">
      <c r="A230" s="59"/>
      <c r="B230" s="59"/>
    </row>
    <row r="231" spans="1:2" x14ac:dyDescent="0.2">
      <c r="A231" s="59"/>
      <c r="B231" s="59"/>
    </row>
    <row r="232" spans="1:2" x14ac:dyDescent="0.2">
      <c r="A232" s="59"/>
      <c r="B232" s="59"/>
    </row>
    <row r="233" spans="1:2" x14ac:dyDescent="0.2">
      <c r="A233" s="59"/>
      <c r="B233" s="59"/>
    </row>
    <row r="234" spans="1:2" x14ac:dyDescent="0.2">
      <c r="A234" s="59"/>
      <c r="B234" s="59"/>
    </row>
    <row r="235" spans="1:2" x14ac:dyDescent="0.2">
      <c r="A235" s="59"/>
      <c r="B235" s="59"/>
    </row>
    <row r="236" spans="1:2" x14ac:dyDescent="0.2">
      <c r="A236" s="59"/>
      <c r="B236" s="59"/>
    </row>
    <row r="237" spans="1:2" x14ac:dyDescent="0.2">
      <c r="A237" s="59"/>
      <c r="B237" s="59"/>
    </row>
    <row r="238" spans="1:2" x14ac:dyDescent="0.2">
      <c r="A238" s="59"/>
      <c r="B238" s="59"/>
    </row>
    <row r="239" spans="1:2" x14ac:dyDescent="0.2">
      <c r="A239" s="59"/>
      <c r="B239" s="59"/>
    </row>
    <row r="240" spans="1:2" x14ac:dyDescent="0.2">
      <c r="A240" s="59"/>
      <c r="B240" s="59"/>
    </row>
    <row r="241" spans="1:2" x14ac:dyDescent="0.2">
      <c r="A241" s="59"/>
      <c r="B241" s="59"/>
    </row>
    <row r="242" spans="1:2" x14ac:dyDescent="0.2">
      <c r="A242" s="59"/>
      <c r="B242" s="59"/>
    </row>
    <row r="243" spans="1:2" x14ac:dyDescent="0.2">
      <c r="A243" s="59"/>
      <c r="B243" s="59"/>
    </row>
    <row r="244" spans="1:2" x14ac:dyDescent="0.2">
      <c r="A244" s="59"/>
      <c r="B244" s="59"/>
    </row>
    <row r="245" spans="1:2" x14ac:dyDescent="0.2">
      <c r="A245" s="59"/>
      <c r="B245" s="59"/>
    </row>
    <row r="246" spans="1:2" x14ac:dyDescent="0.2">
      <c r="A246" s="59"/>
      <c r="B246" s="59"/>
    </row>
    <row r="247" spans="1:2" x14ac:dyDescent="0.2">
      <c r="A247" s="59"/>
      <c r="B247" s="59"/>
    </row>
    <row r="248" spans="1:2" x14ac:dyDescent="0.2">
      <c r="A248" s="59"/>
      <c r="B248" s="59"/>
    </row>
    <row r="249" spans="1:2" x14ac:dyDescent="0.2">
      <c r="A249" s="59"/>
      <c r="B249" s="59"/>
    </row>
    <row r="250" spans="1:2" x14ac:dyDescent="0.2">
      <c r="A250" s="59"/>
      <c r="B250" s="59"/>
    </row>
    <row r="251" spans="1:2" x14ac:dyDescent="0.2">
      <c r="A251" s="59"/>
      <c r="B251" s="59"/>
    </row>
    <row r="252" spans="1:2" x14ac:dyDescent="0.2">
      <c r="A252" s="59"/>
      <c r="B252" s="59"/>
    </row>
    <row r="253" spans="1:2" x14ac:dyDescent="0.2">
      <c r="A253" s="59"/>
      <c r="B253" s="59"/>
    </row>
    <row r="254" spans="1:2" x14ac:dyDescent="0.2">
      <c r="A254" s="59"/>
      <c r="B254" s="59"/>
    </row>
    <row r="255" spans="1:2" x14ac:dyDescent="0.2">
      <c r="A255" s="59"/>
      <c r="B255" s="59"/>
    </row>
    <row r="256" spans="1:2" x14ac:dyDescent="0.2">
      <c r="A256" s="59"/>
      <c r="B256" s="59"/>
    </row>
    <row r="257" spans="1:2" x14ac:dyDescent="0.2">
      <c r="A257" s="59"/>
      <c r="B257" s="59"/>
    </row>
    <row r="258" spans="1:2" x14ac:dyDescent="0.2">
      <c r="A258" s="59"/>
      <c r="B258" s="59"/>
    </row>
    <row r="259" spans="1:2" x14ac:dyDescent="0.2">
      <c r="A259" s="59"/>
      <c r="B259" s="59"/>
    </row>
    <row r="260" spans="1:2" x14ac:dyDescent="0.2">
      <c r="A260" s="59"/>
      <c r="B260" s="59"/>
    </row>
    <row r="261" spans="1:2" x14ac:dyDescent="0.2">
      <c r="A261" s="59"/>
      <c r="B261" s="59"/>
    </row>
    <row r="262" spans="1:2" x14ac:dyDescent="0.2">
      <c r="A262" s="59"/>
      <c r="B262" s="59"/>
    </row>
    <row r="263" spans="1:2" x14ac:dyDescent="0.2">
      <c r="A263" s="59"/>
      <c r="B263" s="59"/>
    </row>
    <row r="264" spans="1:2" x14ac:dyDescent="0.2">
      <c r="A264" s="59"/>
      <c r="B264" s="59"/>
    </row>
    <row r="265" spans="1:2" x14ac:dyDescent="0.2">
      <c r="A265" s="59"/>
      <c r="B265" s="59"/>
    </row>
    <row r="266" spans="1:2" x14ac:dyDescent="0.2">
      <c r="A266" s="59"/>
      <c r="B266" s="59"/>
    </row>
    <row r="267" spans="1:2" x14ac:dyDescent="0.2">
      <c r="A267" s="59"/>
      <c r="B267" s="59"/>
    </row>
    <row r="268" spans="1:2" x14ac:dyDescent="0.2">
      <c r="A268" s="59"/>
      <c r="B268" s="59"/>
    </row>
    <row r="269" spans="1:2" x14ac:dyDescent="0.2">
      <c r="A269" s="59"/>
      <c r="B269" s="59"/>
    </row>
    <row r="270" spans="1:2" x14ac:dyDescent="0.2">
      <c r="A270" s="59"/>
      <c r="B270" s="59"/>
    </row>
    <row r="271" spans="1:2" x14ac:dyDescent="0.2">
      <c r="A271" s="59"/>
      <c r="B271" s="59"/>
    </row>
    <row r="272" spans="1:2" x14ac:dyDescent="0.2">
      <c r="A272" s="59"/>
      <c r="B272" s="59"/>
    </row>
    <row r="273" spans="1:2" x14ac:dyDescent="0.2">
      <c r="A273" s="59"/>
      <c r="B273" s="59"/>
    </row>
    <row r="274" spans="1:2" x14ac:dyDescent="0.2">
      <c r="A274" s="59"/>
      <c r="B274" s="59"/>
    </row>
    <row r="275" spans="1:2" x14ac:dyDescent="0.2">
      <c r="A275" s="59"/>
      <c r="B275" s="59"/>
    </row>
    <row r="276" spans="1:2" x14ac:dyDescent="0.2">
      <c r="A276" s="59"/>
      <c r="B276" s="59"/>
    </row>
    <row r="277" spans="1:2" x14ac:dyDescent="0.2">
      <c r="A277" s="59"/>
      <c r="B277" s="59"/>
    </row>
    <row r="278" spans="1:2" x14ac:dyDescent="0.2">
      <c r="A278" s="59"/>
      <c r="B278" s="59"/>
    </row>
    <row r="279" spans="1:2" x14ac:dyDescent="0.2">
      <c r="A279" s="59"/>
      <c r="B279" s="59"/>
    </row>
    <row r="280" spans="1:2" x14ac:dyDescent="0.2">
      <c r="A280" s="59"/>
      <c r="B280" s="59"/>
    </row>
    <row r="281" spans="1:2" x14ac:dyDescent="0.2">
      <c r="A281" s="59"/>
      <c r="B281" s="59"/>
    </row>
    <row r="282" spans="1:2" x14ac:dyDescent="0.2">
      <c r="A282" s="59"/>
      <c r="B282" s="59"/>
    </row>
    <row r="283" spans="1:2" x14ac:dyDescent="0.2">
      <c r="A283" s="59"/>
      <c r="B283" s="59"/>
    </row>
    <row r="284" spans="1:2" x14ac:dyDescent="0.2">
      <c r="A284" s="59"/>
      <c r="B284" s="59"/>
    </row>
    <row r="285" spans="1:2" x14ac:dyDescent="0.2">
      <c r="A285" s="59"/>
      <c r="B285" s="59"/>
    </row>
    <row r="286" spans="1:2" x14ac:dyDescent="0.2">
      <c r="A286" s="59"/>
      <c r="B286" s="59"/>
    </row>
    <row r="287" spans="1:2" x14ac:dyDescent="0.2">
      <c r="A287" s="59"/>
      <c r="B287" s="59"/>
    </row>
    <row r="288" spans="1:2" x14ac:dyDescent="0.2">
      <c r="A288" s="59"/>
      <c r="B288" s="59"/>
    </row>
    <row r="289" spans="1:2" x14ac:dyDescent="0.2">
      <c r="A289" s="59"/>
      <c r="B289" s="59"/>
    </row>
    <row r="290" spans="1:2" x14ac:dyDescent="0.2">
      <c r="A290" s="59"/>
      <c r="B290" s="59"/>
    </row>
    <row r="291" spans="1:2" x14ac:dyDescent="0.2">
      <c r="A291" s="59"/>
      <c r="B291" s="59"/>
    </row>
    <row r="292" spans="1:2" x14ac:dyDescent="0.2">
      <c r="A292" s="59"/>
      <c r="B292" s="59"/>
    </row>
    <row r="293" spans="1:2" x14ac:dyDescent="0.2">
      <c r="A293" s="59"/>
      <c r="B293" s="59"/>
    </row>
    <row r="294" spans="1:2" x14ac:dyDescent="0.2">
      <c r="A294" s="59"/>
      <c r="B294" s="59"/>
    </row>
    <row r="295" spans="1:2" x14ac:dyDescent="0.2">
      <c r="A295" s="59"/>
      <c r="B295" s="59"/>
    </row>
    <row r="296" spans="1:2" x14ac:dyDescent="0.2">
      <c r="A296" s="59"/>
      <c r="B296" s="59"/>
    </row>
    <row r="297" spans="1:2" x14ac:dyDescent="0.2">
      <c r="A297" s="59"/>
      <c r="B297" s="59"/>
    </row>
    <row r="298" spans="1:2" x14ac:dyDescent="0.2">
      <c r="A298" s="59"/>
      <c r="B298" s="59"/>
    </row>
    <row r="299" spans="1:2" x14ac:dyDescent="0.2">
      <c r="A299" s="59"/>
      <c r="B299" s="59"/>
    </row>
    <row r="300" spans="1:2" x14ac:dyDescent="0.2">
      <c r="A300" s="59"/>
      <c r="B300" s="59"/>
    </row>
    <row r="301" spans="1:2" x14ac:dyDescent="0.2">
      <c r="A301" s="59"/>
      <c r="B301" s="59"/>
    </row>
    <row r="302" spans="1:2" x14ac:dyDescent="0.2">
      <c r="A302" s="59"/>
      <c r="B302" s="59"/>
    </row>
    <row r="303" spans="1:2" x14ac:dyDescent="0.2">
      <c r="A303" s="59"/>
      <c r="B303" s="59"/>
    </row>
    <row r="304" spans="1:2" x14ac:dyDescent="0.2">
      <c r="A304" s="59"/>
      <c r="B304" s="59"/>
    </row>
    <row r="305" spans="1:2" x14ac:dyDescent="0.2">
      <c r="A305" s="59"/>
      <c r="B305" s="59"/>
    </row>
    <row r="306" spans="1:2" x14ac:dyDescent="0.2">
      <c r="A306" s="59"/>
      <c r="B306" s="59"/>
    </row>
    <row r="307" spans="1:2" x14ac:dyDescent="0.2">
      <c r="A307" s="59"/>
      <c r="B307" s="59"/>
    </row>
    <row r="308" spans="1:2" x14ac:dyDescent="0.2">
      <c r="A308" s="59"/>
      <c r="B308" s="59"/>
    </row>
    <row r="309" spans="1:2" x14ac:dyDescent="0.2">
      <c r="A309" s="59"/>
      <c r="B309" s="59"/>
    </row>
    <row r="310" spans="1:2" x14ac:dyDescent="0.2">
      <c r="A310" s="59"/>
      <c r="B310" s="59"/>
    </row>
    <row r="311" spans="1:2" x14ac:dyDescent="0.2">
      <c r="A311" s="59"/>
      <c r="B311" s="59"/>
    </row>
    <row r="312" spans="1:2" x14ac:dyDescent="0.2">
      <c r="A312" s="59"/>
      <c r="B312" s="59"/>
    </row>
    <row r="313" spans="1:2" x14ac:dyDescent="0.2">
      <c r="A313" s="59"/>
      <c r="B313" s="59"/>
    </row>
    <row r="314" spans="1:2" x14ac:dyDescent="0.2">
      <c r="A314" s="59"/>
      <c r="B314" s="59"/>
    </row>
    <row r="315" spans="1:2" x14ac:dyDescent="0.2">
      <c r="A315" s="59"/>
      <c r="B315" s="59"/>
    </row>
    <row r="316" spans="1:2" x14ac:dyDescent="0.2">
      <c r="A316" s="59"/>
      <c r="B316" s="59"/>
    </row>
    <row r="317" spans="1:2" x14ac:dyDescent="0.2">
      <c r="A317" s="59"/>
      <c r="B317" s="59"/>
    </row>
    <row r="318" spans="1:2" x14ac:dyDescent="0.2">
      <c r="A318" s="59"/>
      <c r="B318" s="59"/>
    </row>
    <row r="319" spans="1:2" x14ac:dyDescent="0.2">
      <c r="A319" s="59"/>
      <c r="B319" s="59"/>
    </row>
    <row r="320" spans="1:2" x14ac:dyDescent="0.2">
      <c r="A320" s="59"/>
      <c r="B320" s="59"/>
    </row>
    <row r="321" spans="1:2" x14ac:dyDescent="0.2">
      <c r="A321" s="59"/>
      <c r="B321" s="59"/>
    </row>
    <row r="322" spans="1:2" x14ac:dyDescent="0.2">
      <c r="A322" s="59"/>
      <c r="B322" s="59"/>
    </row>
    <row r="323" spans="1:2" x14ac:dyDescent="0.2">
      <c r="A323" s="59"/>
      <c r="B323" s="59"/>
    </row>
    <row r="324" spans="1:2" x14ac:dyDescent="0.2">
      <c r="A324" s="59"/>
      <c r="B324" s="59"/>
    </row>
    <row r="325" spans="1:2" x14ac:dyDescent="0.2">
      <c r="A325" s="59"/>
      <c r="B325" s="59"/>
    </row>
    <row r="326" spans="1:2" x14ac:dyDescent="0.2">
      <c r="A326" s="59"/>
      <c r="B326" s="59"/>
    </row>
    <row r="327" spans="1:2" x14ac:dyDescent="0.2">
      <c r="A327" s="59"/>
      <c r="B327" s="59"/>
    </row>
    <row r="328" spans="1:2" x14ac:dyDescent="0.2">
      <c r="A328" s="59"/>
      <c r="B328" s="59"/>
    </row>
    <row r="329" spans="1:2" x14ac:dyDescent="0.2">
      <c r="A329" s="59"/>
      <c r="B329" s="59"/>
    </row>
    <row r="330" spans="1:2" x14ac:dyDescent="0.2">
      <c r="A330" s="59"/>
      <c r="B330" s="59"/>
    </row>
    <row r="331" spans="1:2" x14ac:dyDescent="0.2">
      <c r="A331" s="59"/>
      <c r="B331" s="59"/>
    </row>
    <row r="332" spans="1:2" x14ac:dyDescent="0.2">
      <c r="A332" s="59"/>
      <c r="B332" s="59"/>
    </row>
    <row r="333" spans="1:2" x14ac:dyDescent="0.2">
      <c r="A333" s="59"/>
      <c r="B333" s="59"/>
    </row>
    <row r="334" spans="1:2" x14ac:dyDescent="0.2">
      <c r="A334" s="59"/>
      <c r="B334" s="59"/>
    </row>
    <row r="335" spans="1:2" x14ac:dyDescent="0.2">
      <c r="A335" s="59"/>
      <c r="B335" s="59"/>
    </row>
    <row r="336" spans="1:2" x14ac:dyDescent="0.2">
      <c r="A336" s="59"/>
      <c r="B336" s="59"/>
    </row>
    <row r="337" spans="1:2" x14ac:dyDescent="0.2">
      <c r="A337" s="59"/>
      <c r="B337" s="59"/>
    </row>
    <row r="338" spans="1:2" x14ac:dyDescent="0.2">
      <c r="A338" s="59"/>
      <c r="B338" s="59"/>
    </row>
    <row r="339" spans="1:2" x14ac:dyDescent="0.2">
      <c r="A339" s="59"/>
      <c r="B339" s="59"/>
    </row>
    <row r="340" spans="1:2" x14ac:dyDescent="0.2">
      <c r="A340" s="59"/>
      <c r="B340" s="59"/>
    </row>
    <row r="341" spans="1:2" x14ac:dyDescent="0.2">
      <c r="A341" s="59"/>
      <c r="B341" s="59"/>
    </row>
    <row r="342" spans="1:2" x14ac:dyDescent="0.2">
      <c r="A342" s="59"/>
      <c r="B342" s="59"/>
    </row>
    <row r="343" spans="1:2" x14ac:dyDescent="0.2">
      <c r="A343" s="59"/>
      <c r="B343" s="59"/>
    </row>
    <row r="344" spans="1:2" x14ac:dyDescent="0.2">
      <c r="A344" s="59"/>
      <c r="B344" s="59"/>
    </row>
    <row r="345" spans="1:2" x14ac:dyDescent="0.2">
      <c r="A345" s="59"/>
      <c r="B345" s="59"/>
    </row>
    <row r="346" spans="1:2" x14ac:dyDescent="0.2">
      <c r="A346" s="59"/>
      <c r="B346" s="59"/>
    </row>
    <row r="347" spans="1:2" x14ac:dyDescent="0.2">
      <c r="A347" s="59"/>
      <c r="B347" s="59"/>
    </row>
    <row r="348" spans="1:2" x14ac:dyDescent="0.2">
      <c r="A348" s="59"/>
      <c r="B348" s="59"/>
    </row>
    <row r="349" spans="1:2" x14ac:dyDescent="0.2">
      <c r="A349" s="59"/>
      <c r="B349" s="59"/>
    </row>
    <row r="350" spans="1:2" x14ac:dyDescent="0.2">
      <c r="A350" s="59"/>
      <c r="B350" s="59"/>
    </row>
    <row r="351" spans="1:2" x14ac:dyDescent="0.2">
      <c r="A351" s="59"/>
      <c r="B351" s="59"/>
    </row>
    <row r="352" spans="1:2" x14ac:dyDescent="0.2">
      <c r="A352" s="59"/>
      <c r="B352" s="59"/>
    </row>
    <row r="353" spans="1:2" x14ac:dyDescent="0.2">
      <c r="A353" s="59"/>
      <c r="B353" s="59"/>
    </row>
    <row r="354" spans="1:2" x14ac:dyDescent="0.2">
      <c r="A354" s="59"/>
      <c r="B354" s="59"/>
    </row>
    <row r="355" spans="1:2" x14ac:dyDescent="0.2">
      <c r="A355" s="59"/>
      <c r="B355" s="59"/>
    </row>
    <row r="356" spans="1:2" x14ac:dyDescent="0.2">
      <c r="A356" s="59"/>
      <c r="B356" s="59"/>
    </row>
    <row r="357" spans="1:2" x14ac:dyDescent="0.2">
      <c r="A357" s="59"/>
      <c r="B357" s="59"/>
    </row>
    <row r="358" spans="1:2" x14ac:dyDescent="0.2">
      <c r="A358" s="59"/>
      <c r="B358" s="59"/>
    </row>
    <row r="359" spans="1:2" x14ac:dyDescent="0.2">
      <c r="A359" s="59"/>
      <c r="B359" s="59"/>
    </row>
    <row r="360" spans="1:2" x14ac:dyDescent="0.2">
      <c r="A360" s="59"/>
      <c r="B360" s="59"/>
    </row>
    <row r="361" spans="1:2" x14ac:dyDescent="0.2">
      <c r="A361" s="59"/>
      <c r="B361" s="59"/>
    </row>
    <row r="362" spans="1:2" x14ac:dyDescent="0.2">
      <c r="A362" s="59"/>
      <c r="B362" s="59"/>
    </row>
    <row r="363" spans="1:2" x14ac:dyDescent="0.2">
      <c r="A363" s="59"/>
      <c r="B363" s="59"/>
    </row>
    <row r="364" spans="1:2" x14ac:dyDescent="0.2">
      <c r="A364" s="59"/>
      <c r="B364" s="59"/>
    </row>
    <row r="365" spans="1:2" x14ac:dyDescent="0.2">
      <c r="A365" s="59"/>
      <c r="B365" s="59"/>
    </row>
    <row r="366" spans="1:2" x14ac:dyDescent="0.2">
      <c r="A366" s="59"/>
      <c r="B366" s="59"/>
    </row>
    <row r="367" spans="1:2" x14ac:dyDescent="0.2">
      <c r="A367" s="59"/>
      <c r="B367" s="59"/>
    </row>
    <row r="368" spans="1:2" x14ac:dyDescent="0.2">
      <c r="A368" s="59"/>
      <c r="B368" s="59"/>
    </row>
    <row r="369" spans="1:2" x14ac:dyDescent="0.2">
      <c r="A369" s="59"/>
      <c r="B369" s="59"/>
    </row>
    <row r="370" spans="1:2" x14ac:dyDescent="0.2">
      <c r="A370" s="59"/>
      <c r="B370" s="59"/>
    </row>
    <row r="371" spans="1:2" x14ac:dyDescent="0.2">
      <c r="A371" s="59"/>
      <c r="B371" s="59"/>
    </row>
    <row r="372" spans="1:2" x14ac:dyDescent="0.2">
      <c r="A372" s="59"/>
      <c r="B372" s="59"/>
    </row>
    <row r="373" spans="1:2" x14ac:dyDescent="0.2">
      <c r="A373" s="59"/>
      <c r="B373" s="59"/>
    </row>
    <row r="374" spans="1:2" x14ac:dyDescent="0.2">
      <c r="A374" s="59"/>
      <c r="B374" s="59"/>
    </row>
    <row r="375" spans="1:2" x14ac:dyDescent="0.2">
      <c r="A375" s="59"/>
      <c r="B375" s="59"/>
    </row>
    <row r="376" spans="1:2" x14ac:dyDescent="0.2">
      <c r="A376" s="59"/>
      <c r="B376" s="59"/>
    </row>
    <row r="377" spans="1:2" x14ac:dyDescent="0.2">
      <c r="A377" s="59"/>
      <c r="B377" s="59"/>
    </row>
    <row r="378" spans="1:2" x14ac:dyDescent="0.2">
      <c r="A378" s="59"/>
      <c r="B378" s="59"/>
    </row>
    <row r="379" spans="1:2" x14ac:dyDescent="0.2">
      <c r="A379" s="59"/>
      <c r="B379" s="59"/>
    </row>
    <row r="380" spans="1:2" x14ac:dyDescent="0.2">
      <c r="A380" s="59"/>
      <c r="B380" s="59"/>
    </row>
    <row r="381" spans="1:2" x14ac:dyDescent="0.2">
      <c r="A381" s="59"/>
      <c r="B381" s="59"/>
    </row>
    <row r="382" spans="1:2" x14ac:dyDescent="0.2">
      <c r="A382" s="59"/>
      <c r="B382" s="59"/>
    </row>
    <row r="383" spans="1:2" x14ac:dyDescent="0.2">
      <c r="A383" s="59"/>
      <c r="B383" s="59"/>
    </row>
    <row r="384" spans="1:2" x14ac:dyDescent="0.2">
      <c r="A384" s="59"/>
      <c r="B384" s="59"/>
    </row>
    <row r="385" spans="1:2" x14ac:dyDescent="0.2">
      <c r="A385" s="59"/>
      <c r="B385" s="59"/>
    </row>
    <row r="386" spans="1:2" x14ac:dyDescent="0.2">
      <c r="A386" s="59"/>
      <c r="B386" s="59"/>
    </row>
    <row r="387" spans="1:2" x14ac:dyDescent="0.2">
      <c r="A387" s="59"/>
      <c r="B387" s="59"/>
    </row>
    <row r="388" spans="1:2" x14ac:dyDescent="0.2">
      <c r="A388" s="59"/>
      <c r="B388" s="59"/>
    </row>
    <row r="389" spans="1:2" x14ac:dyDescent="0.2">
      <c r="A389" s="59"/>
      <c r="B389" s="59"/>
    </row>
    <row r="390" spans="1:2" x14ac:dyDescent="0.2">
      <c r="A390" s="59"/>
      <c r="B390" s="59"/>
    </row>
    <row r="391" spans="1:2" x14ac:dyDescent="0.2">
      <c r="A391" s="59"/>
      <c r="B391" s="59"/>
    </row>
    <row r="392" spans="1:2" x14ac:dyDescent="0.2">
      <c r="A392" s="59"/>
      <c r="B392" s="59"/>
    </row>
    <row r="393" spans="1:2" x14ac:dyDescent="0.2">
      <c r="A393" s="59"/>
      <c r="B393" s="59"/>
    </row>
    <row r="394" spans="1:2" x14ac:dyDescent="0.2">
      <c r="A394" s="59"/>
      <c r="B394" s="59"/>
    </row>
    <row r="395" spans="1:2" x14ac:dyDescent="0.2">
      <c r="A395" s="59"/>
      <c r="B395" s="59"/>
    </row>
    <row r="396" spans="1:2" x14ac:dyDescent="0.2">
      <c r="A396" s="59"/>
      <c r="B396" s="59"/>
    </row>
    <row r="397" spans="1:2" x14ac:dyDescent="0.2">
      <c r="A397" s="59"/>
      <c r="B397" s="59"/>
    </row>
    <row r="398" spans="1:2" x14ac:dyDescent="0.2">
      <c r="A398" s="59"/>
      <c r="B398" s="59"/>
    </row>
    <row r="399" spans="1:2" x14ac:dyDescent="0.2">
      <c r="A399" s="59"/>
      <c r="B399" s="59"/>
    </row>
    <row r="400" spans="1:2" x14ac:dyDescent="0.2">
      <c r="A400" s="59"/>
      <c r="B400" s="59"/>
    </row>
    <row r="401" spans="1:2" x14ac:dyDescent="0.2">
      <c r="A401" s="59"/>
      <c r="B401" s="59"/>
    </row>
    <row r="402" spans="1:2" x14ac:dyDescent="0.2">
      <c r="A402" s="59"/>
      <c r="B402" s="59"/>
    </row>
    <row r="403" spans="1:2" x14ac:dyDescent="0.2">
      <c r="A403" s="59"/>
      <c r="B403" s="59"/>
    </row>
    <row r="404" spans="1:2" x14ac:dyDescent="0.2">
      <c r="A404" s="59"/>
      <c r="B404" s="59"/>
    </row>
    <row r="405" spans="1:2" x14ac:dyDescent="0.2">
      <c r="A405" s="59"/>
      <c r="B405" s="59"/>
    </row>
    <row r="406" spans="1:2" x14ac:dyDescent="0.2">
      <c r="A406" s="59"/>
      <c r="B406" s="59"/>
    </row>
    <row r="407" spans="1:2" x14ac:dyDescent="0.2">
      <c r="A407" s="59"/>
      <c r="B407" s="59"/>
    </row>
    <row r="408" spans="1:2" x14ac:dyDescent="0.2">
      <c r="A408" s="59"/>
      <c r="B408" s="59"/>
    </row>
    <row r="409" spans="1:2" x14ac:dyDescent="0.2">
      <c r="A409" s="59"/>
      <c r="B409" s="59"/>
    </row>
    <row r="410" spans="1:2" x14ac:dyDescent="0.2">
      <c r="A410" s="59"/>
      <c r="B410" s="59"/>
    </row>
    <row r="411" spans="1:2" x14ac:dyDescent="0.2">
      <c r="A411" s="59"/>
      <c r="B411" s="59"/>
    </row>
    <row r="412" spans="1:2" x14ac:dyDescent="0.2">
      <c r="A412" s="59"/>
      <c r="B412" s="59"/>
    </row>
    <row r="413" spans="1:2" x14ac:dyDescent="0.2">
      <c r="A413" s="59"/>
      <c r="B413" s="59"/>
    </row>
    <row r="414" spans="1:2" x14ac:dyDescent="0.2">
      <c r="A414" s="59"/>
      <c r="B414" s="59"/>
    </row>
    <row r="415" spans="1:2" x14ac:dyDescent="0.2">
      <c r="A415" s="59"/>
      <c r="B415" s="59"/>
    </row>
    <row r="416" spans="1:2" x14ac:dyDescent="0.2">
      <c r="A416" s="59"/>
      <c r="B416" s="59"/>
    </row>
    <row r="417" spans="1:2" x14ac:dyDescent="0.2">
      <c r="A417" s="59"/>
      <c r="B417" s="59"/>
    </row>
    <row r="418" spans="1:2" x14ac:dyDescent="0.2">
      <c r="A418" s="59"/>
      <c r="B418" s="59"/>
    </row>
    <row r="419" spans="1:2" x14ac:dyDescent="0.2">
      <c r="A419" s="59"/>
      <c r="B419" s="59"/>
    </row>
    <row r="420" spans="1:2" x14ac:dyDescent="0.2">
      <c r="A420" s="59"/>
      <c r="B420" s="59"/>
    </row>
    <row r="421" spans="1:2" x14ac:dyDescent="0.2">
      <c r="A421" s="59"/>
      <c r="B421" s="59"/>
    </row>
    <row r="422" spans="1:2" x14ac:dyDescent="0.2">
      <c r="A422" s="59"/>
      <c r="B422" s="59"/>
    </row>
    <row r="423" spans="1:2" x14ac:dyDescent="0.2">
      <c r="A423" s="59"/>
      <c r="B423" s="59"/>
    </row>
    <row r="424" spans="1:2" x14ac:dyDescent="0.2">
      <c r="A424" s="59"/>
      <c r="B424" s="59"/>
    </row>
    <row r="425" spans="1:2" x14ac:dyDescent="0.2">
      <c r="A425" s="59"/>
      <c r="B425" s="59"/>
    </row>
    <row r="426" spans="1:2" x14ac:dyDescent="0.2">
      <c r="A426" s="59"/>
      <c r="B426" s="59"/>
    </row>
    <row r="427" spans="1:2" x14ac:dyDescent="0.2">
      <c r="A427" s="59"/>
      <c r="B427" s="59"/>
    </row>
    <row r="428" spans="1:2" x14ac:dyDescent="0.2">
      <c r="A428" s="59"/>
      <c r="B428" s="59"/>
    </row>
    <row r="429" spans="1:2" x14ac:dyDescent="0.2">
      <c r="A429" s="59"/>
      <c r="B429" s="59"/>
    </row>
    <row r="430" spans="1:2" x14ac:dyDescent="0.2">
      <c r="A430" s="59"/>
      <c r="B430" s="59"/>
    </row>
    <row r="431" spans="1:2" x14ac:dyDescent="0.2">
      <c r="A431" s="59"/>
      <c r="B431" s="59"/>
    </row>
    <row r="432" spans="1:2" x14ac:dyDescent="0.2">
      <c r="A432" s="59"/>
      <c r="B432" s="59"/>
    </row>
    <row r="433" spans="1:2" x14ac:dyDescent="0.2">
      <c r="A433" s="59"/>
      <c r="B433" s="59"/>
    </row>
    <row r="434" spans="1:2" x14ac:dyDescent="0.2">
      <c r="A434" s="59"/>
      <c r="B434" s="59"/>
    </row>
    <row r="435" spans="1:2" x14ac:dyDescent="0.2">
      <c r="A435" s="59"/>
      <c r="B435" s="59"/>
    </row>
    <row r="436" spans="1:2" x14ac:dyDescent="0.2">
      <c r="A436" s="59"/>
      <c r="B436" s="59"/>
    </row>
    <row r="437" spans="1:2" x14ac:dyDescent="0.2">
      <c r="A437" s="59"/>
      <c r="B437" s="59"/>
    </row>
    <row r="438" spans="1:2" x14ac:dyDescent="0.2">
      <c r="A438" s="59"/>
      <c r="B438" s="59"/>
    </row>
    <row r="439" spans="1:2" x14ac:dyDescent="0.2">
      <c r="A439" s="59"/>
      <c r="B439" s="59"/>
    </row>
    <row r="440" spans="1:2" x14ac:dyDescent="0.2">
      <c r="A440" s="59"/>
      <c r="B440" s="59"/>
    </row>
    <row r="441" spans="1:2" x14ac:dyDescent="0.2">
      <c r="A441" s="59"/>
      <c r="B441" s="59"/>
    </row>
    <row r="442" spans="1:2" x14ac:dyDescent="0.2">
      <c r="A442" s="59"/>
      <c r="B442" s="59"/>
    </row>
    <row r="443" spans="1:2" x14ac:dyDescent="0.2">
      <c r="A443" s="59"/>
      <c r="B443" s="59"/>
    </row>
    <row r="444" spans="1:2" x14ac:dyDescent="0.2">
      <c r="A444" s="59"/>
      <c r="B444" s="59"/>
    </row>
    <row r="445" spans="1:2" x14ac:dyDescent="0.2">
      <c r="A445" s="59"/>
      <c r="B445" s="59"/>
    </row>
    <row r="446" spans="1:2" x14ac:dyDescent="0.2">
      <c r="A446" s="59"/>
      <c r="B446" s="59"/>
    </row>
    <row r="447" spans="1:2" x14ac:dyDescent="0.2">
      <c r="A447" s="59"/>
      <c r="B447" s="59"/>
    </row>
    <row r="448" spans="1:2" x14ac:dyDescent="0.2">
      <c r="A448" s="59"/>
      <c r="B448" s="59"/>
    </row>
    <row r="449" spans="1:2" x14ac:dyDescent="0.2">
      <c r="A449" s="59"/>
      <c r="B449" s="59"/>
    </row>
    <row r="450" spans="1:2" x14ac:dyDescent="0.2">
      <c r="A450" s="59"/>
      <c r="B450" s="59"/>
    </row>
    <row r="451" spans="1:2" x14ac:dyDescent="0.2">
      <c r="A451" s="59"/>
      <c r="B451" s="59"/>
    </row>
    <row r="452" spans="1:2" x14ac:dyDescent="0.2">
      <c r="A452" s="59"/>
      <c r="B452" s="59"/>
    </row>
    <row r="453" spans="1:2" x14ac:dyDescent="0.2">
      <c r="A453" s="59"/>
      <c r="B453" s="59"/>
    </row>
    <row r="454" spans="1:2" x14ac:dyDescent="0.2">
      <c r="A454" s="59"/>
      <c r="B454" s="59"/>
    </row>
    <row r="455" spans="1:2" x14ac:dyDescent="0.2">
      <c r="A455" s="59"/>
      <c r="B455" s="59"/>
    </row>
    <row r="456" spans="1:2" x14ac:dyDescent="0.2">
      <c r="A456" s="59"/>
      <c r="B456" s="59"/>
    </row>
    <row r="457" spans="1:2" x14ac:dyDescent="0.2">
      <c r="A457" s="59"/>
      <c r="B457" s="59"/>
    </row>
    <row r="458" spans="1:2" x14ac:dyDescent="0.2">
      <c r="A458" s="59"/>
      <c r="B458" s="59"/>
    </row>
    <row r="459" spans="1:2" x14ac:dyDescent="0.2">
      <c r="A459" s="59"/>
      <c r="B459" s="59"/>
    </row>
    <row r="460" spans="1:2" x14ac:dyDescent="0.2">
      <c r="A460" s="59"/>
      <c r="B460" s="59"/>
    </row>
    <row r="461" spans="1:2" x14ac:dyDescent="0.2">
      <c r="A461" s="59"/>
      <c r="B461" s="59"/>
    </row>
    <row r="462" spans="1:2" x14ac:dyDescent="0.2">
      <c r="A462" s="59"/>
      <c r="B462" s="59"/>
    </row>
    <row r="463" spans="1:2" x14ac:dyDescent="0.2">
      <c r="A463" s="59"/>
      <c r="B463" s="59"/>
    </row>
    <row r="464" spans="1:2" x14ac:dyDescent="0.2">
      <c r="A464" s="59"/>
      <c r="B464" s="59"/>
    </row>
    <row r="465" spans="1:2" x14ac:dyDescent="0.2">
      <c r="A465" s="59"/>
      <c r="B465" s="59"/>
    </row>
    <row r="466" spans="1:2" x14ac:dyDescent="0.2">
      <c r="A466" s="59"/>
      <c r="B466" s="59"/>
    </row>
    <row r="467" spans="1:2" x14ac:dyDescent="0.2">
      <c r="A467" s="59"/>
      <c r="B467" s="59"/>
    </row>
    <row r="468" spans="1:2" x14ac:dyDescent="0.2">
      <c r="A468" s="59"/>
      <c r="B468" s="59"/>
    </row>
    <row r="469" spans="1:2" x14ac:dyDescent="0.2">
      <c r="A469" s="59"/>
      <c r="B469" s="59"/>
    </row>
    <row r="470" spans="1:2" x14ac:dyDescent="0.2">
      <c r="A470" s="59"/>
      <c r="B470" s="59"/>
    </row>
    <row r="471" spans="1:2" x14ac:dyDescent="0.2">
      <c r="A471" s="59"/>
      <c r="B471" s="59"/>
    </row>
    <row r="472" spans="1:2" x14ac:dyDescent="0.2">
      <c r="A472" s="59"/>
      <c r="B472" s="59"/>
    </row>
    <row r="473" spans="1:2" x14ac:dyDescent="0.2">
      <c r="A473" s="59"/>
      <c r="B473" s="59"/>
    </row>
    <row r="474" spans="1:2" x14ac:dyDescent="0.2">
      <c r="A474" s="59"/>
      <c r="B474" s="59"/>
    </row>
    <row r="475" spans="1:2" x14ac:dyDescent="0.2">
      <c r="A475" s="59"/>
      <c r="B475" s="59"/>
    </row>
    <row r="476" spans="1:2" x14ac:dyDescent="0.2">
      <c r="A476" s="59"/>
      <c r="B476" s="59"/>
    </row>
    <row r="477" spans="1:2" x14ac:dyDescent="0.2">
      <c r="A477" s="59"/>
      <c r="B477" s="59"/>
    </row>
    <row r="478" spans="1:2" x14ac:dyDescent="0.2">
      <c r="A478" s="59"/>
      <c r="B478" s="59"/>
    </row>
    <row r="479" spans="1:2" x14ac:dyDescent="0.2">
      <c r="A479" s="59"/>
      <c r="B479" s="59"/>
    </row>
    <row r="480" spans="1:2" x14ac:dyDescent="0.2">
      <c r="A480" s="59"/>
      <c r="B480" s="59"/>
    </row>
    <row r="481" spans="1:2" x14ac:dyDescent="0.2">
      <c r="A481" s="59"/>
      <c r="B481" s="59"/>
    </row>
    <row r="482" spans="1:2" x14ac:dyDescent="0.2">
      <c r="A482" s="59"/>
      <c r="B482" s="59"/>
    </row>
    <row r="483" spans="1:2" x14ac:dyDescent="0.2">
      <c r="A483" s="59"/>
      <c r="B483" s="59"/>
    </row>
    <row r="484" spans="1:2" x14ac:dyDescent="0.2">
      <c r="A484" s="59"/>
      <c r="B484" s="59"/>
    </row>
    <row r="485" spans="1:2" x14ac:dyDescent="0.2">
      <c r="A485" s="59"/>
      <c r="B485" s="59"/>
    </row>
    <row r="486" spans="1:2" x14ac:dyDescent="0.2">
      <c r="A486" s="59"/>
      <c r="B486" s="59"/>
    </row>
    <row r="487" spans="1:2" x14ac:dyDescent="0.2">
      <c r="A487" s="59"/>
      <c r="B487" s="59"/>
    </row>
    <row r="488" spans="1:2" x14ac:dyDescent="0.2">
      <c r="A488" s="59"/>
      <c r="B488" s="59"/>
    </row>
    <row r="489" spans="1:2" x14ac:dyDescent="0.2">
      <c r="A489" s="59"/>
      <c r="B489" s="59"/>
    </row>
    <row r="490" spans="1:2" x14ac:dyDescent="0.2">
      <c r="A490" s="59"/>
      <c r="B490" s="59"/>
    </row>
    <row r="491" spans="1:2" x14ac:dyDescent="0.2">
      <c r="A491" s="59"/>
      <c r="B491" s="59"/>
    </row>
    <row r="492" spans="1:2" x14ac:dyDescent="0.2">
      <c r="A492" s="59"/>
      <c r="B492" s="59"/>
    </row>
    <row r="493" spans="1:2" x14ac:dyDescent="0.2">
      <c r="A493" s="59"/>
      <c r="B493" s="59"/>
    </row>
    <row r="494" spans="1:2" x14ac:dyDescent="0.2">
      <c r="A494" s="59"/>
      <c r="B494" s="59"/>
    </row>
    <row r="495" spans="1:2" x14ac:dyDescent="0.2">
      <c r="A495" s="59"/>
      <c r="B495" s="59"/>
    </row>
    <row r="496" spans="1:2" x14ac:dyDescent="0.2">
      <c r="A496" s="59"/>
      <c r="B496" s="59"/>
    </row>
    <row r="497" spans="1:2" x14ac:dyDescent="0.2">
      <c r="A497" s="59"/>
      <c r="B497" s="59"/>
    </row>
    <row r="498" spans="1:2" x14ac:dyDescent="0.2">
      <c r="A498" s="59"/>
      <c r="B498" s="59"/>
    </row>
    <row r="499" spans="1:2" x14ac:dyDescent="0.2">
      <c r="A499" s="59"/>
      <c r="B499" s="59"/>
    </row>
    <row r="500" spans="1:2" x14ac:dyDescent="0.2">
      <c r="A500" s="59"/>
      <c r="B500" s="59"/>
    </row>
    <row r="501" spans="1:2" x14ac:dyDescent="0.2">
      <c r="A501" s="59"/>
      <c r="B501" s="59"/>
    </row>
    <row r="502" spans="1:2" x14ac:dyDescent="0.2">
      <c r="A502" s="59"/>
      <c r="B502" s="59"/>
    </row>
    <row r="503" spans="1:2" x14ac:dyDescent="0.2">
      <c r="A503" s="59"/>
      <c r="B503" s="59"/>
    </row>
    <row r="504" spans="1:2" x14ac:dyDescent="0.2">
      <c r="A504" s="59"/>
      <c r="B504" s="59"/>
    </row>
    <row r="505" spans="1:2" x14ac:dyDescent="0.2">
      <c r="A505" s="59"/>
      <c r="B505" s="59"/>
    </row>
    <row r="506" spans="1:2" x14ac:dyDescent="0.2">
      <c r="A506" s="59"/>
      <c r="B506" s="59"/>
    </row>
    <row r="507" spans="1:2" x14ac:dyDescent="0.2">
      <c r="A507" s="59"/>
      <c r="B507" s="59"/>
    </row>
    <row r="508" spans="1:2" x14ac:dyDescent="0.2">
      <c r="A508" s="59"/>
      <c r="B508" s="59"/>
    </row>
    <row r="509" spans="1:2" x14ac:dyDescent="0.2">
      <c r="A509" s="59"/>
      <c r="B509" s="59"/>
    </row>
    <row r="510" spans="1:2" x14ac:dyDescent="0.2">
      <c r="A510" s="59"/>
      <c r="B510" s="59"/>
    </row>
    <row r="511" spans="1:2" x14ac:dyDescent="0.2">
      <c r="A511" s="59"/>
      <c r="B511" s="59"/>
    </row>
    <row r="512" spans="1:2" x14ac:dyDescent="0.2">
      <c r="A512" s="59"/>
      <c r="B512" s="59"/>
    </row>
    <row r="513" spans="1:2" x14ac:dyDescent="0.2">
      <c r="A513" s="59"/>
      <c r="B513" s="59"/>
    </row>
    <row r="514" spans="1:2" x14ac:dyDescent="0.2">
      <c r="A514" s="59"/>
      <c r="B514" s="59"/>
    </row>
    <row r="515" spans="1:2" x14ac:dyDescent="0.2">
      <c r="A515" s="59"/>
      <c r="B515" s="59"/>
    </row>
    <row r="516" spans="1:2" x14ac:dyDescent="0.2">
      <c r="A516" s="59"/>
      <c r="B516" s="59"/>
    </row>
    <row r="517" spans="1:2" x14ac:dyDescent="0.2">
      <c r="A517" s="59"/>
      <c r="B517" s="59"/>
    </row>
    <row r="518" spans="1:2" x14ac:dyDescent="0.2">
      <c r="A518" s="59"/>
      <c r="B518" s="59"/>
    </row>
    <row r="519" spans="1:2" x14ac:dyDescent="0.2">
      <c r="A519" s="59"/>
      <c r="B519" s="59"/>
    </row>
    <row r="520" spans="1:2" x14ac:dyDescent="0.2">
      <c r="A520" s="59"/>
      <c r="B520" s="59"/>
    </row>
    <row r="521" spans="1:2" x14ac:dyDescent="0.2">
      <c r="A521" s="59"/>
      <c r="B521" s="59"/>
    </row>
    <row r="522" spans="1:2" x14ac:dyDescent="0.2">
      <c r="A522" s="59"/>
      <c r="B522" s="59"/>
    </row>
    <row r="523" spans="1:2" x14ac:dyDescent="0.2">
      <c r="A523" s="59"/>
      <c r="B523" s="59"/>
    </row>
    <row r="524" spans="1:2" x14ac:dyDescent="0.2">
      <c r="A524" s="59"/>
      <c r="B524" s="59"/>
    </row>
    <row r="525" spans="1:2" x14ac:dyDescent="0.2">
      <c r="A525" s="59"/>
      <c r="B525" s="59"/>
    </row>
    <row r="526" spans="1:2" x14ac:dyDescent="0.2">
      <c r="A526" s="59"/>
      <c r="B526" s="59"/>
    </row>
    <row r="527" spans="1:2" x14ac:dyDescent="0.2">
      <c r="A527" s="59"/>
      <c r="B527" s="59"/>
    </row>
    <row r="528" spans="1:2" x14ac:dyDescent="0.2">
      <c r="A528" s="59"/>
      <c r="B528" s="59"/>
    </row>
    <row r="529" spans="1:2" x14ac:dyDescent="0.2">
      <c r="A529" s="59"/>
      <c r="B529" s="59"/>
    </row>
    <row r="530" spans="1:2" x14ac:dyDescent="0.2">
      <c r="A530" s="59"/>
      <c r="B530" s="59"/>
    </row>
    <row r="531" spans="1:2" x14ac:dyDescent="0.2">
      <c r="A531" s="59"/>
      <c r="B531" s="59"/>
    </row>
    <row r="532" spans="1:2" x14ac:dyDescent="0.2">
      <c r="A532" s="59"/>
      <c r="B532" s="59"/>
    </row>
    <row r="533" spans="1:2" x14ac:dyDescent="0.2">
      <c r="A533" s="59"/>
      <c r="B533" s="59"/>
    </row>
    <row r="534" spans="1:2" x14ac:dyDescent="0.2">
      <c r="A534" s="59"/>
      <c r="B534" s="59"/>
    </row>
    <row r="535" spans="1:2" x14ac:dyDescent="0.2">
      <c r="A535" s="59"/>
      <c r="B535" s="59"/>
    </row>
    <row r="536" spans="1:2" x14ac:dyDescent="0.2">
      <c r="A536" s="59"/>
      <c r="B536" s="59"/>
    </row>
    <row r="537" spans="1:2" x14ac:dyDescent="0.2">
      <c r="A537" s="59"/>
      <c r="B537" s="59"/>
    </row>
    <row r="538" spans="1:2" x14ac:dyDescent="0.2">
      <c r="A538" s="59"/>
      <c r="B538" s="59"/>
    </row>
    <row r="539" spans="1:2" x14ac:dyDescent="0.2">
      <c r="A539" s="59"/>
      <c r="B539" s="59"/>
    </row>
    <row r="540" spans="1:2" x14ac:dyDescent="0.2">
      <c r="A540" s="59"/>
      <c r="B540" s="59"/>
    </row>
    <row r="541" spans="1:2" x14ac:dyDescent="0.2">
      <c r="A541" s="59"/>
      <c r="B541" s="59"/>
    </row>
    <row r="542" spans="1:2" x14ac:dyDescent="0.2">
      <c r="A542" s="59"/>
      <c r="B542" s="59"/>
    </row>
    <row r="543" spans="1:2" x14ac:dyDescent="0.2">
      <c r="A543" s="59"/>
      <c r="B543" s="59"/>
    </row>
    <row r="544" spans="1:2" x14ac:dyDescent="0.2">
      <c r="A544" s="59"/>
      <c r="B544" s="59"/>
    </row>
    <row r="545" spans="1:2" x14ac:dyDescent="0.2">
      <c r="A545" s="59"/>
      <c r="B545" s="59"/>
    </row>
    <row r="546" spans="1:2" x14ac:dyDescent="0.2">
      <c r="A546" s="59"/>
      <c r="B546" s="59"/>
    </row>
    <row r="547" spans="1:2" x14ac:dyDescent="0.2">
      <c r="A547" s="59"/>
      <c r="B547" s="59"/>
    </row>
    <row r="548" spans="1:2" x14ac:dyDescent="0.2">
      <c r="A548" s="59"/>
      <c r="B548" s="59"/>
    </row>
    <row r="549" spans="1:2" x14ac:dyDescent="0.2">
      <c r="A549" s="59"/>
      <c r="B549" s="59"/>
    </row>
    <row r="550" spans="1:2" x14ac:dyDescent="0.2">
      <c r="A550" s="59"/>
      <c r="B550" s="59"/>
    </row>
    <row r="551" spans="1:2" x14ac:dyDescent="0.2">
      <c r="A551" s="59"/>
      <c r="B551" s="59"/>
    </row>
    <row r="552" spans="1:2" x14ac:dyDescent="0.2">
      <c r="A552" s="59"/>
      <c r="B552" s="59"/>
    </row>
    <row r="553" spans="1:2" x14ac:dyDescent="0.2">
      <c r="A553" s="59"/>
      <c r="B553" s="59"/>
    </row>
    <row r="554" spans="1:2" x14ac:dyDescent="0.2">
      <c r="A554" s="59"/>
      <c r="B554" s="59"/>
    </row>
    <row r="555" spans="1:2" x14ac:dyDescent="0.2">
      <c r="A555" s="59"/>
      <c r="B555" s="59"/>
    </row>
    <row r="556" spans="1:2" x14ac:dyDescent="0.2">
      <c r="A556" s="59"/>
      <c r="B556" s="59"/>
    </row>
    <row r="557" spans="1:2" x14ac:dyDescent="0.2">
      <c r="A557" s="59"/>
      <c r="B557" s="59"/>
    </row>
    <row r="558" spans="1:2" x14ac:dyDescent="0.2">
      <c r="A558" s="59"/>
      <c r="B558" s="59"/>
    </row>
    <row r="559" spans="1:2" x14ac:dyDescent="0.2">
      <c r="A559" s="59"/>
      <c r="B559" s="59"/>
    </row>
    <row r="560" spans="1:2" x14ac:dyDescent="0.2">
      <c r="A560" s="59"/>
      <c r="B560" s="59"/>
    </row>
    <row r="561" spans="1:2" x14ac:dyDescent="0.2">
      <c r="A561" s="59"/>
      <c r="B561" s="59"/>
    </row>
    <row r="562" spans="1:2" x14ac:dyDescent="0.2">
      <c r="A562" s="59"/>
      <c r="B562" s="59"/>
    </row>
    <row r="563" spans="1:2" x14ac:dyDescent="0.2">
      <c r="A563" s="59"/>
      <c r="B563" s="59"/>
    </row>
    <row r="564" spans="1:2" x14ac:dyDescent="0.2">
      <c r="A564" s="59"/>
      <c r="B564" s="59"/>
    </row>
    <row r="565" spans="1:2" x14ac:dyDescent="0.2">
      <c r="A565" s="59"/>
      <c r="B565" s="59"/>
    </row>
    <row r="566" spans="1:2" x14ac:dyDescent="0.2">
      <c r="A566" s="59"/>
      <c r="B566" s="59"/>
    </row>
    <row r="567" spans="1:2" x14ac:dyDescent="0.2">
      <c r="A567" s="59"/>
      <c r="B567" s="59"/>
    </row>
    <row r="568" spans="1:2" x14ac:dyDescent="0.2">
      <c r="A568" s="59"/>
      <c r="B568" s="59"/>
    </row>
    <row r="569" spans="1:2" x14ac:dyDescent="0.2">
      <c r="A569" s="59"/>
      <c r="B569" s="59"/>
    </row>
    <row r="570" spans="1:2" x14ac:dyDescent="0.2">
      <c r="A570" s="59"/>
      <c r="B570" s="59"/>
    </row>
    <row r="571" spans="1:2" x14ac:dyDescent="0.2">
      <c r="A571" s="59"/>
      <c r="B571" s="59"/>
    </row>
    <row r="572" spans="1:2" x14ac:dyDescent="0.2">
      <c r="A572" s="59"/>
      <c r="B572" s="59"/>
    </row>
    <row r="573" spans="1:2" x14ac:dyDescent="0.2">
      <c r="A573" s="59"/>
      <c r="B573" s="59"/>
    </row>
    <row r="574" spans="1:2" x14ac:dyDescent="0.2">
      <c r="A574" s="59"/>
      <c r="B574" s="59"/>
    </row>
    <row r="575" spans="1:2" x14ac:dyDescent="0.2">
      <c r="A575" s="59"/>
      <c r="B575" s="59"/>
    </row>
    <row r="576" spans="1:2" x14ac:dyDescent="0.2">
      <c r="A576" s="59"/>
      <c r="B576" s="59"/>
    </row>
    <row r="577" spans="1:2" x14ac:dyDescent="0.2">
      <c r="A577" s="59"/>
      <c r="B577" s="59"/>
    </row>
    <row r="578" spans="1:2" x14ac:dyDescent="0.2">
      <c r="A578" s="59"/>
      <c r="B578" s="59"/>
    </row>
    <row r="579" spans="1:2" x14ac:dyDescent="0.2">
      <c r="A579" s="59"/>
      <c r="B579" s="59"/>
    </row>
    <row r="580" spans="1:2" x14ac:dyDescent="0.2">
      <c r="A580" s="59"/>
      <c r="B580" s="59"/>
    </row>
    <row r="581" spans="1:2" x14ac:dyDescent="0.2">
      <c r="A581" s="59"/>
      <c r="B581" s="59"/>
    </row>
    <row r="582" spans="1:2" x14ac:dyDescent="0.2">
      <c r="A582" s="59"/>
      <c r="B582" s="59"/>
    </row>
    <row r="583" spans="1:2" x14ac:dyDescent="0.2">
      <c r="A583" s="59"/>
      <c r="B583" s="59"/>
    </row>
    <row r="584" spans="1:2" x14ac:dyDescent="0.2">
      <c r="A584" s="59"/>
      <c r="B584" s="59"/>
    </row>
    <row r="585" spans="1:2" x14ac:dyDescent="0.2">
      <c r="A585" s="59"/>
      <c r="B585" s="59"/>
    </row>
    <row r="586" spans="1:2" x14ac:dyDescent="0.2">
      <c r="A586" s="59"/>
      <c r="B586" s="59"/>
    </row>
    <row r="587" spans="1:2" x14ac:dyDescent="0.2">
      <c r="A587" s="59"/>
      <c r="B587" s="59"/>
    </row>
    <row r="588" spans="1:2" x14ac:dyDescent="0.2">
      <c r="A588" s="59"/>
      <c r="B588" s="59"/>
    </row>
    <row r="589" spans="1:2" x14ac:dyDescent="0.2">
      <c r="A589" s="59"/>
      <c r="B589" s="59"/>
    </row>
    <row r="590" spans="1:2" x14ac:dyDescent="0.2">
      <c r="A590" s="59"/>
      <c r="B590" s="59"/>
    </row>
    <row r="591" spans="1:2" x14ac:dyDescent="0.2">
      <c r="A591" s="59"/>
      <c r="B591" s="59"/>
    </row>
    <row r="592" spans="1:2" x14ac:dyDescent="0.2">
      <c r="A592" s="59"/>
      <c r="B592" s="59"/>
    </row>
    <row r="593" spans="1:2" x14ac:dyDescent="0.2">
      <c r="A593" s="59"/>
      <c r="B593" s="59"/>
    </row>
    <row r="594" spans="1:2" x14ac:dyDescent="0.2">
      <c r="A594" s="59"/>
      <c r="B594" s="59"/>
    </row>
    <row r="595" spans="1:2" x14ac:dyDescent="0.2">
      <c r="A595" s="59"/>
      <c r="B595" s="59"/>
    </row>
    <row r="596" spans="1:2" x14ac:dyDescent="0.2">
      <c r="A596" s="59"/>
      <c r="B596" s="59"/>
    </row>
    <row r="597" spans="1:2" x14ac:dyDescent="0.2">
      <c r="A597" s="59"/>
      <c r="B597" s="59"/>
    </row>
    <row r="598" spans="1:2" x14ac:dyDescent="0.2">
      <c r="A598" s="59"/>
      <c r="B598" s="59"/>
    </row>
    <row r="599" spans="1:2" x14ac:dyDescent="0.2">
      <c r="A599" s="59"/>
      <c r="B599" s="59"/>
    </row>
    <row r="600" spans="1:2" x14ac:dyDescent="0.2">
      <c r="A600" s="59"/>
      <c r="B600" s="59"/>
    </row>
    <row r="601" spans="1:2" x14ac:dyDescent="0.2">
      <c r="A601" s="59"/>
      <c r="B601" s="59"/>
    </row>
    <row r="602" spans="1:2" x14ac:dyDescent="0.2">
      <c r="A602" s="59"/>
      <c r="B602" s="59"/>
    </row>
    <row r="603" spans="1:2" x14ac:dyDescent="0.2">
      <c r="A603" s="59"/>
      <c r="B603" s="59"/>
    </row>
    <row r="604" spans="1:2" x14ac:dyDescent="0.2">
      <c r="A604" s="59"/>
      <c r="B604" s="59"/>
    </row>
    <row r="605" spans="1:2" x14ac:dyDescent="0.2">
      <c r="A605" s="59"/>
      <c r="B605" s="59"/>
    </row>
    <row r="606" spans="1:2" x14ac:dyDescent="0.2">
      <c r="A606" s="59"/>
      <c r="B606" s="59"/>
    </row>
    <row r="607" spans="1:2" x14ac:dyDescent="0.2">
      <c r="A607" s="59"/>
      <c r="B607" s="59"/>
    </row>
    <row r="608" spans="1:2" x14ac:dyDescent="0.2">
      <c r="A608" s="59"/>
      <c r="B608" s="59"/>
    </row>
    <row r="609" spans="1:2" x14ac:dyDescent="0.2">
      <c r="A609" s="59"/>
      <c r="B609" s="59"/>
    </row>
    <row r="610" spans="1:2" x14ac:dyDescent="0.2">
      <c r="A610" s="59"/>
      <c r="B610" s="59"/>
    </row>
    <row r="611" spans="1:2" x14ac:dyDescent="0.2">
      <c r="A611" s="59"/>
      <c r="B611" s="59"/>
    </row>
    <row r="612" spans="1:2" x14ac:dyDescent="0.2">
      <c r="A612" s="59"/>
      <c r="B612" s="59"/>
    </row>
    <row r="613" spans="1:2" x14ac:dyDescent="0.2">
      <c r="A613" s="59"/>
      <c r="B613" s="59"/>
    </row>
    <row r="614" spans="1:2" x14ac:dyDescent="0.2">
      <c r="A614" s="59"/>
      <c r="B614" s="59"/>
    </row>
    <row r="615" spans="1:2" x14ac:dyDescent="0.2">
      <c r="A615" s="59"/>
      <c r="B615" s="59"/>
    </row>
    <row r="616" spans="1:2" x14ac:dyDescent="0.2">
      <c r="A616" s="59"/>
      <c r="B616" s="59"/>
    </row>
    <row r="617" spans="1:2" x14ac:dyDescent="0.2">
      <c r="A617" s="59"/>
      <c r="B617" s="59"/>
    </row>
    <row r="618" spans="1:2" x14ac:dyDescent="0.2">
      <c r="A618" s="59"/>
      <c r="B618" s="59"/>
    </row>
    <row r="619" spans="1:2" x14ac:dyDescent="0.2">
      <c r="A619" s="59"/>
      <c r="B619" s="59"/>
    </row>
    <row r="620" spans="1:2" x14ac:dyDescent="0.2">
      <c r="A620" s="59"/>
      <c r="B620" s="59"/>
    </row>
    <row r="621" spans="1:2" x14ac:dyDescent="0.2">
      <c r="A621" s="59"/>
      <c r="B621" s="59"/>
    </row>
    <row r="622" spans="1:2" x14ac:dyDescent="0.2">
      <c r="A622" s="59"/>
      <c r="B622" s="59"/>
    </row>
    <row r="623" spans="1:2" x14ac:dyDescent="0.2">
      <c r="A623" s="59"/>
      <c r="B623" s="59"/>
    </row>
    <row r="624" spans="1:2" x14ac:dyDescent="0.2">
      <c r="A624" s="59"/>
      <c r="B624" s="59"/>
    </row>
    <row r="625" spans="1:2" x14ac:dyDescent="0.2">
      <c r="A625" s="59"/>
      <c r="B625" s="59"/>
    </row>
    <row r="626" spans="1:2" x14ac:dyDescent="0.2">
      <c r="A626" s="59"/>
      <c r="B626" s="59"/>
    </row>
    <row r="627" spans="1:2" x14ac:dyDescent="0.2">
      <c r="A627" s="59"/>
      <c r="B627" s="59"/>
    </row>
    <row r="628" spans="1:2" x14ac:dyDescent="0.2">
      <c r="A628" s="59"/>
      <c r="B628" s="59"/>
    </row>
    <row r="629" spans="1:2" x14ac:dyDescent="0.2">
      <c r="A629" s="59"/>
      <c r="B629" s="59"/>
    </row>
    <row r="630" spans="1:2" x14ac:dyDescent="0.2">
      <c r="A630" s="59"/>
      <c r="B630" s="59"/>
    </row>
    <row r="631" spans="1:2" x14ac:dyDescent="0.2">
      <c r="A631" s="59"/>
      <c r="B631" s="59"/>
    </row>
    <row r="632" spans="1:2" x14ac:dyDescent="0.2">
      <c r="A632" s="59"/>
      <c r="B632" s="59"/>
    </row>
    <row r="633" spans="1:2" x14ac:dyDescent="0.2">
      <c r="A633" s="59"/>
      <c r="B633" s="59"/>
    </row>
    <row r="634" spans="1:2" x14ac:dyDescent="0.2">
      <c r="A634" s="59"/>
      <c r="B634" s="59"/>
    </row>
    <row r="635" spans="1:2" x14ac:dyDescent="0.2">
      <c r="A635" s="59"/>
      <c r="B635" s="59"/>
    </row>
    <row r="636" spans="1:2" x14ac:dyDescent="0.2">
      <c r="A636" s="59"/>
      <c r="B636" s="59"/>
    </row>
    <row r="637" spans="1:2" x14ac:dyDescent="0.2">
      <c r="A637" s="59"/>
      <c r="B637" s="59"/>
    </row>
    <row r="638" spans="1:2" x14ac:dyDescent="0.2">
      <c r="A638" s="59"/>
      <c r="B638" s="59"/>
    </row>
    <row r="639" spans="1:2" x14ac:dyDescent="0.2">
      <c r="A639" s="59"/>
      <c r="B639" s="59"/>
    </row>
    <row r="640" spans="1:2" x14ac:dyDescent="0.2">
      <c r="A640" s="59"/>
      <c r="B640" s="59"/>
    </row>
    <row r="641" spans="1:2" x14ac:dyDescent="0.2">
      <c r="A641" s="59"/>
      <c r="B641" s="59"/>
    </row>
    <row r="642" spans="1:2" x14ac:dyDescent="0.2">
      <c r="A642" s="59"/>
      <c r="B642" s="59"/>
    </row>
    <row r="643" spans="1:2" x14ac:dyDescent="0.2">
      <c r="A643" s="59"/>
      <c r="B643" s="59"/>
    </row>
    <row r="644" spans="1:2" x14ac:dyDescent="0.2">
      <c r="A644" s="59"/>
      <c r="B644" s="59"/>
    </row>
    <row r="645" spans="1:2" x14ac:dyDescent="0.2">
      <c r="A645" s="59"/>
      <c r="B645" s="59"/>
    </row>
    <row r="646" spans="1:2" x14ac:dyDescent="0.2">
      <c r="A646" s="59"/>
      <c r="B646" s="59"/>
    </row>
    <row r="647" spans="1:2" x14ac:dyDescent="0.2">
      <c r="A647" s="59"/>
      <c r="B647" s="59"/>
    </row>
    <row r="648" spans="1:2" x14ac:dyDescent="0.2">
      <c r="A648" s="59"/>
      <c r="B648" s="59"/>
    </row>
    <row r="649" spans="1:2" x14ac:dyDescent="0.2">
      <c r="A649" s="59"/>
      <c r="B649" s="59"/>
    </row>
    <row r="650" spans="1:2" x14ac:dyDescent="0.2">
      <c r="A650" s="59"/>
      <c r="B650" s="59"/>
    </row>
    <row r="651" spans="1:2" x14ac:dyDescent="0.2">
      <c r="A651" s="59"/>
      <c r="B651" s="59"/>
    </row>
    <row r="652" spans="1:2" x14ac:dyDescent="0.2">
      <c r="A652" s="59"/>
      <c r="B652" s="59"/>
    </row>
    <row r="653" spans="1:2" x14ac:dyDescent="0.2">
      <c r="A653" s="59"/>
      <c r="B653" s="59"/>
    </row>
    <row r="654" spans="1:2" x14ac:dyDescent="0.2">
      <c r="A654" s="59"/>
      <c r="B654" s="59"/>
    </row>
    <row r="655" spans="1:2" x14ac:dyDescent="0.2">
      <c r="A655" s="59"/>
      <c r="B655" s="59"/>
    </row>
    <row r="656" spans="1:2" x14ac:dyDescent="0.2">
      <c r="A656" s="59"/>
      <c r="B656" s="59"/>
    </row>
    <row r="657" spans="1:2" x14ac:dyDescent="0.2">
      <c r="A657" s="59"/>
      <c r="B657" s="59"/>
    </row>
    <row r="658" spans="1:2" x14ac:dyDescent="0.2">
      <c r="A658" s="59"/>
      <c r="B658" s="59"/>
    </row>
    <row r="659" spans="1:2" x14ac:dyDescent="0.2">
      <c r="A659" s="59"/>
      <c r="B659" s="59"/>
    </row>
    <row r="660" spans="1:2" x14ac:dyDescent="0.2">
      <c r="A660" s="59"/>
      <c r="B660" s="59"/>
    </row>
    <row r="661" spans="1:2" x14ac:dyDescent="0.2">
      <c r="A661" s="59"/>
      <c r="B661" s="59"/>
    </row>
    <row r="662" spans="1:2" x14ac:dyDescent="0.2">
      <c r="A662" s="59"/>
      <c r="B662" s="59"/>
    </row>
    <row r="663" spans="1:2" x14ac:dyDescent="0.2">
      <c r="A663" s="59"/>
      <c r="B663" s="59"/>
    </row>
    <row r="664" spans="1:2" x14ac:dyDescent="0.2">
      <c r="A664" s="59"/>
      <c r="B664" s="59"/>
    </row>
    <row r="665" spans="1:2" x14ac:dyDescent="0.2">
      <c r="A665" s="59"/>
      <c r="B665" s="59"/>
    </row>
    <row r="666" spans="1:2" x14ac:dyDescent="0.2">
      <c r="A666" s="59"/>
      <c r="B666" s="59"/>
    </row>
    <row r="667" spans="1:2" x14ac:dyDescent="0.2">
      <c r="A667" s="59"/>
      <c r="B667" s="59"/>
    </row>
    <row r="668" spans="1:2" x14ac:dyDescent="0.2">
      <c r="A668" s="59"/>
      <c r="B668" s="59"/>
    </row>
    <row r="669" spans="1:2" x14ac:dyDescent="0.2">
      <c r="A669" s="59"/>
      <c r="B669" s="59"/>
    </row>
    <row r="670" spans="1:2" x14ac:dyDescent="0.2">
      <c r="A670" s="59"/>
      <c r="B670" s="59"/>
    </row>
    <row r="671" spans="1:2" x14ac:dyDescent="0.2">
      <c r="A671" s="59"/>
      <c r="B671" s="59"/>
    </row>
    <row r="672" spans="1:2" x14ac:dyDescent="0.2">
      <c r="A672" s="59"/>
      <c r="B672" s="59"/>
    </row>
    <row r="673" spans="1:2" x14ac:dyDescent="0.2">
      <c r="A673" s="59"/>
      <c r="B673" s="59"/>
    </row>
    <row r="674" spans="1:2" x14ac:dyDescent="0.2">
      <c r="A674" s="59"/>
      <c r="B674" s="59"/>
    </row>
    <row r="675" spans="1:2" x14ac:dyDescent="0.2">
      <c r="A675" s="59"/>
      <c r="B675" s="59"/>
    </row>
    <row r="676" spans="1:2" x14ac:dyDescent="0.2">
      <c r="A676" s="59"/>
      <c r="B676" s="59"/>
    </row>
    <row r="677" spans="1:2" x14ac:dyDescent="0.2">
      <c r="A677" s="59"/>
      <c r="B677" s="59"/>
    </row>
    <row r="678" spans="1:2" x14ac:dyDescent="0.2">
      <c r="A678" s="59"/>
      <c r="B678" s="59"/>
    </row>
    <row r="679" spans="1:2" x14ac:dyDescent="0.2">
      <c r="A679" s="59"/>
      <c r="B679" s="59"/>
    </row>
    <row r="680" spans="1:2" x14ac:dyDescent="0.2">
      <c r="A680" s="59"/>
      <c r="B680" s="59"/>
    </row>
    <row r="681" spans="1:2" x14ac:dyDescent="0.2">
      <c r="A681" s="59"/>
      <c r="B681" s="59"/>
    </row>
    <row r="682" spans="1:2" x14ac:dyDescent="0.2">
      <c r="A682" s="59"/>
      <c r="B682" s="59"/>
    </row>
    <row r="683" spans="1:2" x14ac:dyDescent="0.2">
      <c r="A683" s="59"/>
      <c r="B683" s="59"/>
    </row>
    <row r="684" spans="1:2" x14ac:dyDescent="0.2">
      <c r="A684" s="59"/>
      <c r="B684" s="59"/>
    </row>
    <row r="685" spans="1:2" x14ac:dyDescent="0.2">
      <c r="A685" s="59"/>
      <c r="B685" s="59"/>
    </row>
    <row r="686" spans="1:2" x14ac:dyDescent="0.2">
      <c r="A686" s="59"/>
      <c r="B686" s="59"/>
    </row>
    <row r="687" spans="1:2" x14ac:dyDescent="0.2">
      <c r="A687" s="59"/>
      <c r="B687" s="59"/>
    </row>
    <row r="688" spans="1:2" x14ac:dyDescent="0.2">
      <c r="A688" s="59"/>
      <c r="B688" s="59"/>
    </row>
    <row r="689" spans="1:2" x14ac:dyDescent="0.2">
      <c r="A689" s="59"/>
      <c r="B689" s="59"/>
    </row>
    <row r="690" spans="1:2" x14ac:dyDescent="0.2">
      <c r="A690" s="59"/>
      <c r="B690" s="59"/>
    </row>
    <row r="691" spans="1:2" x14ac:dyDescent="0.2">
      <c r="A691" s="59"/>
      <c r="B691" s="59"/>
    </row>
    <row r="692" spans="1:2" x14ac:dyDescent="0.2">
      <c r="A692" s="59"/>
      <c r="B692" s="59"/>
    </row>
    <row r="693" spans="1:2" x14ac:dyDescent="0.2">
      <c r="A693" s="59"/>
      <c r="B693" s="59"/>
    </row>
    <row r="694" spans="1:2" x14ac:dyDescent="0.2">
      <c r="A694" s="59"/>
      <c r="B694" s="59"/>
    </row>
    <row r="695" spans="1:2" x14ac:dyDescent="0.2">
      <c r="A695" s="59"/>
      <c r="B695" s="59"/>
    </row>
    <row r="696" spans="1:2" x14ac:dyDescent="0.2">
      <c r="A696" s="59"/>
      <c r="B696" s="59"/>
    </row>
    <row r="697" spans="1:2" x14ac:dyDescent="0.2">
      <c r="A697" s="59"/>
      <c r="B697" s="59"/>
    </row>
    <row r="698" spans="1:2" x14ac:dyDescent="0.2">
      <c r="A698" s="59"/>
      <c r="B698" s="59"/>
    </row>
    <row r="699" spans="1:2" x14ac:dyDescent="0.2">
      <c r="A699" s="59"/>
      <c r="B699" s="59"/>
    </row>
    <row r="700" spans="1:2" x14ac:dyDescent="0.2">
      <c r="A700" s="59"/>
      <c r="B700" s="59"/>
    </row>
    <row r="701" spans="1:2" x14ac:dyDescent="0.2">
      <c r="A701" s="59"/>
      <c r="B701" s="59"/>
    </row>
    <row r="702" spans="1:2" x14ac:dyDescent="0.2">
      <c r="A702" s="59"/>
      <c r="B702" s="59"/>
    </row>
    <row r="703" spans="1:2" x14ac:dyDescent="0.2">
      <c r="A703" s="59"/>
      <c r="B703" s="59"/>
    </row>
    <row r="704" spans="1:2" x14ac:dyDescent="0.2">
      <c r="A704" s="59"/>
      <c r="B704" s="59"/>
    </row>
    <row r="705" spans="1:2" x14ac:dyDescent="0.2">
      <c r="A705" s="59"/>
      <c r="B705" s="59"/>
    </row>
    <row r="706" spans="1:2" x14ac:dyDescent="0.2">
      <c r="A706" s="59"/>
      <c r="B706" s="59"/>
    </row>
    <row r="707" spans="1:2" x14ac:dyDescent="0.2">
      <c r="A707" s="59"/>
      <c r="B707" s="59"/>
    </row>
    <row r="708" spans="1:2" x14ac:dyDescent="0.2">
      <c r="A708" s="59"/>
      <c r="B708" s="59"/>
    </row>
    <row r="709" spans="1:2" x14ac:dyDescent="0.2">
      <c r="A709" s="59"/>
      <c r="B709" s="59"/>
    </row>
    <row r="710" spans="1:2" x14ac:dyDescent="0.2">
      <c r="A710" s="59"/>
      <c r="B710" s="59"/>
    </row>
    <row r="711" spans="1:2" x14ac:dyDescent="0.2">
      <c r="A711" s="59"/>
      <c r="B711" s="59"/>
    </row>
    <row r="712" spans="1:2" x14ac:dyDescent="0.2">
      <c r="A712" s="59"/>
      <c r="B712" s="59"/>
    </row>
    <row r="713" spans="1:2" x14ac:dyDescent="0.2">
      <c r="A713" s="59"/>
      <c r="B713" s="59"/>
    </row>
    <row r="714" spans="1:2" x14ac:dyDescent="0.2">
      <c r="A714" s="59"/>
      <c r="B714" s="59"/>
    </row>
    <row r="715" spans="1:2" x14ac:dyDescent="0.2">
      <c r="A715" s="59"/>
      <c r="B715" s="59"/>
    </row>
    <row r="716" spans="1:2" x14ac:dyDescent="0.2">
      <c r="A716" s="59"/>
      <c r="B716" s="59"/>
    </row>
    <row r="717" spans="1:2" x14ac:dyDescent="0.2">
      <c r="A717" s="59"/>
      <c r="B717" s="59"/>
    </row>
    <row r="718" spans="1:2" x14ac:dyDescent="0.2">
      <c r="A718" s="59"/>
      <c r="B718" s="59"/>
    </row>
    <row r="719" spans="1:2" x14ac:dyDescent="0.2">
      <c r="A719" s="59"/>
      <c r="B719" s="59"/>
    </row>
    <row r="720" spans="1:2" x14ac:dyDescent="0.2">
      <c r="A720" s="59"/>
      <c r="B720" s="59"/>
    </row>
    <row r="721" spans="1:2" x14ac:dyDescent="0.2">
      <c r="A721" s="59"/>
      <c r="B721" s="59"/>
    </row>
    <row r="722" spans="1:2" x14ac:dyDescent="0.2">
      <c r="A722" s="59"/>
      <c r="B722" s="59"/>
    </row>
    <row r="723" spans="1:2" x14ac:dyDescent="0.2">
      <c r="A723" s="59"/>
      <c r="B723" s="59"/>
    </row>
    <row r="724" spans="1:2" x14ac:dyDescent="0.2">
      <c r="A724" s="59"/>
      <c r="B724" s="59"/>
    </row>
    <row r="725" spans="1:2" x14ac:dyDescent="0.2">
      <c r="A725" s="59"/>
      <c r="B725" s="59"/>
    </row>
    <row r="726" spans="1:2" x14ac:dyDescent="0.2">
      <c r="A726" s="59"/>
      <c r="B726" s="59"/>
    </row>
    <row r="727" spans="1:2" x14ac:dyDescent="0.2">
      <c r="A727" s="59"/>
      <c r="B727" s="59"/>
    </row>
    <row r="728" spans="1:2" x14ac:dyDescent="0.2">
      <c r="A728" s="59"/>
      <c r="B728" s="59"/>
    </row>
    <row r="729" spans="1:2" x14ac:dyDescent="0.2">
      <c r="A729" s="59"/>
      <c r="B729" s="59"/>
    </row>
    <row r="730" spans="1:2" x14ac:dyDescent="0.2">
      <c r="A730" s="59"/>
      <c r="B730" s="59"/>
    </row>
    <row r="731" spans="1:2" x14ac:dyDescent="0.2">
      <c r="A731" s="59"/>
      <c r="B731" s="59"/>
    </row>
    <row r="732" spans="1:2" x14ac:dyDescent="0.2">
      <c r="A732" s="59"/>
      <c r="B732" s="59"/>
    </row>
    <row r="733" spans="1:2" x14ac:dyDescent="0.2">
      <c r="A733" s="59"/>
      <c r="B733" s="59"/>
    </row>
    <row r="734" spans="1:2" x14ac:dyDescent="0.2">
      <c r="A734" s="59"/>
      <c r="B734" s="59"/>
    </row>
    <row r="735" spans="1:2" x14ac:dyDescent="0.2">
      <c r="A735" s="59"/>
      <c r="B735" s="59"/>
    </row>
    <row r="736" spans="1:2" x14ac:dyDescent="0.2">
      <c r="A736" s="59"/>
      <c r="B736" s="59"/>
    </row>
    <row r="737" spans="1:2" x14ac:dyDescent="0.2">
      <c r="A737" s="59"/>
      <c r="B737" s="59"/>
    </row>
    <row r="738" spans="1:2" x14ac:dyDescent="0.2">
      <c r="A738" s="59"/>
      <c r="B738" s="59"/>
    </row>
    <row r="739" spans="1:2" x14ac:dyDescent="0.2">
      <c r="A739" s="59"/>
      <c r="B739" s="59"/>
    </row>
    <row r="740" spans="1:2" x14ac:dyDescent="0.2">
      <c r="A740" s="59"/>
      <c r="B740" s="59"/>
    </row>
    <row r="741" spans="1:2" x14ac:dyDescent="0.2">
      <c r="A741" s="59"/>
      <c r="B741" s="59"/>
    </row>
    <row r="742" spans="1:2" x14ac:dyDescent="0.2">
      <c r="A742" s="59"/>
      <c r="B742" s="59"/>
    </row>
    <row r="743" spans="1:2" x14ac:dyDescent="0.2">
      <c r="A743" s="59"/>
      <c r="B743" s="59"/>
    </row>
    <row r="744" spans="1:2" x14ac:dyDescent="0.2">
      <c r="A744" s="59"/>
      <c r="B744" s="59"/>
    </row>
    <row r="745" spans="1:2" x14ac:dyDescent="0.2">
      <c r="A745" s="59"/>
      <c r="B745" s="59"/>
    </row>
    <row r="746" spans="1:2" x14ac:dyDescent="0.2">
      <c r="A746" s="59"/>
      <c r="B746" s="59"/>
    </row>
    <row r="747" spans="1:2" x14ac:dyDescent="0.2">
      <c r="A747" s="59"/>
      <c r="B747" s="59"/>
    </row>
    <row r="748" spans="1:2" x14ac:dyDescent="0.2">
      <c r="A748" s="59"/>
      <c r="B748" s="59"/>
    </row>
    <row r="749" spans="1:2" x14ac:dyDescent="0.2">
      <c r="A749" s="59"/>
      <c r="B749" s="59"/>
    </row>
    <row r="750" spans="1:2" x14ac:dyDescent="0.2">
      <c r="A750" s="59"/>
      <c r="B750" s="59"/>
    </row>
    <row r="751" spans="1:2" x14ac:dyDescent="0.2">
      <c r="A751" s="59"/>
      <c r="B751" s="59"/>
    </row>
    <row r="752" spans="1:2" x14ac:dyDescent="0.2">
      <c r="A752" s="59"/>
      <c r="B752" s="59"/>
    </row>
    <row r="753" spans="1:2" x14ac:dyDescent="0.2">
      <c r="A753" s="59"/>
      <c r="B753" s="59"/>
    </row>
    <row r="754" spans="1:2" x14ac:dyDescent="0.2">
      <c r="A754" s="59"/>
      <c r="B754" s="59"/>
    </row>
    <row r="755" spans="1:2" x14ac:dyDescent="0.2">
      <c r="A755" s="59"/>
      <c r="B755" s="59"/>
    </row>
    <row r="756" spans="1:2" x14ac:dyDescent="0.2">
      <c r="A756" s="59"/>
      <c r="B756" s="59"/>
    </row>
    <row r="757" spans="1:2" x14ac:dyDescent="0.2">
      <c r="A757" s="59"/>
      <c r="B757" s="59"/>
    </row>
    <row r="758" spans="1:2" x14ac:dyDescent="0.2">
      <c r="A758" s="59"/>
      <c r="B758" s="59"/>
    </row>
    <row r="759" spans="1:2" x14ac:dyDescent="0.2">
      <c r="A759" s="59"/>
      <c r="B759" s="59"/>
    </row>
    <row r="760" spans="1:2" x14ac:dyDescent="0.2">
      <c r="A760" s="59"/>
      <c r="B760" s="59"/>
    </row>
    <row r="761" spans="1:2" x14ac:dyDescent="0.2">
      <c r="A761" s="59"/>
      <c r="B761" s="59"/>
    </row>
    <row r="762" spans="1:2" x14ac:dyDescent="0.2">
      <c r="A762" s="59"/>
      <c r="B762" s="59"/>
    </row>
    <row r="763" spans="1:2" x14ac:dyDescent="0.2">
      <c r="A763" s="59"/>
      <c r="B763" s="59"/>
    </row>
    <row r="764" spans="1:2" x14ac:dyDescent="0.2">
      <c r="A764" s="59"/>
      <c r="B764" s="59"/>
    </row>
    <row r="765" spans="1:2" x14ac:dyDescent="0.2">
      <c r="A765" s="59"/>
      <c r="B765" s="59"/>
    </row>
    <row r="766" spans="1:2" x14ac:dyDescent="0.2">
      <c r="A766" s="59"/>
      <c r="B766" s="59"/>
    </row>
    <row r="767" spans="1:2" x14ac:dyDescent="0.2">
      <c r="A767" s="59"/>
      <c r="B767" s="59"/>
    </row>
    <row r="768" spans="1:2" x14ac:dyDescent="0.2">
      <c r="A768" s="59"/>
      <c r="B768" s="59"/>
    </row>
    <row r="769" spans="1:2" x14ac:dyDescent="0.2">
      <c r="A769" s="59"/>
      <c r="B769" s="59"/>
    </row>
    <row r="770" spans="1:2" x14ac:dyDescent="0.2">
      <c r="A770" s="59"/>
      <c r="B770" s="59"/>
    </row>
    <row r="771" spans="1:2" x14ac:dyDescent="0.2">
      <c r="A771" s="59"/>
      <c r="B771" s="59"/>
    </row>
    <row r="772" spans="1:2" x14ac:dyDescent="0.2">
      <c r="A772" s="59"/>
      <c r="B772" s="59"/>
    </row>
    <row r="773" spans="1:2" x14ac:dyDescent="0.2">
      <c r="A773" s="59"/>
      <c r="B773" s="59"/>
    </row>
    <row r="774" spans="1:2" x14ac:dyDescent="0.2">
      <c r="A774" s="59"/>
      <c r="B774" s="59"/>
    </row>
    <row r="775" spans="1:2" x14ac:dyDescent="0.2">
      <c r="A775" s="59"/>
      <c r="B775" s="59"/>
    </row>
    <row r="776" spans="1:2" x14ac:dyDescent="0.2">
      <c r="A776" s="59"/>
      <c r="B776" s="59"/>
    </row>
    <row r="777" spans="1:2" x14ac:dyDescent="0.2">
      <c r="A777" s="59"/>
      <c r="B777" s="59"/>
    </row>
    <row r="778" spans="1:2" x14ac:dyDescent="0.2">
      <c r="A778" s="59"/>
      <c r="B778" s="59"/>
    </row>
    <row r="779" spans="1:2" x14ac:dyDescent="0.2">
      <c r="A779" s="59"/>
      <c r="B779" s="59"/>
    </row>
    <row r="780" spans="1:2" x14ac:dyDescent="0.2">
      <c r="A780" s="59"/>
      <c r="B780" s="59"/>
    </row>
    <row r="781" spans="1:2" x14ac:dyDescent="0.2">
      <c r="A781" s="59"/>
      <c r="B781" s="59"/>
    </row>
    <row r="782" spans="1:2" x14ac:dyDescent="0.2">
      <c r="A782" s="59"/>
      <c r="B782" s="59"/>
    </row>
    <row r="783" spans="1:2" x14ac:dyDescent="0.2">
      <c r="A783" s="59"/>
      <c r="B783" s="59"/>
    </row>
    <row r="784" spans="1:2" x14ac:dyDescent="0.2">
      <c r="A784" s="59"/>
      <c r="B784" s="59"/>
    </row>
    <row r="785" spans="1:2" x14ac:dyDescent="0.2">
      <c r="A785" s="59"/>
      <c r="B785" s="59"/>
    </row>
    <row r="786" spans="1:2" x14ac:dyDescent="0.2">
      <c r="A786" s="59"/>
      <c r="B786" s="59"/>
    </row>
    <row r="787" spans="1:2" x14ac:dyDescent="0.2">
      <c r="A787" s="59"/>
      <c r="B787" s="59"/>
    </row>
    <row r="788" spans="1:2" x14ac:dyDescent="0.2">
      <c r="A788" s="59"/>
      <c r="B788" s="59"/>
    </row>
    <row r="789" spans="1:2" x14ac:dyDescent="0.2">
      <c r="A789" s="59"/>
      <c r="B789" s="59"/>
    </row>
    <row r="790" spans="1:2" x14ac:dyDescent="0.2">
      <c r="A790" s="59"/>
      <c r="B790" s="59"/>
    </row>
    <row r="791" spans="1:2" x14ac:dyDescent="0.2">
      <c r="A791" s="59"/>
      <c r="B791" s="59"/>
    </row>
    <row r="792" spans="1:2" x14ac:dyDescent="0.2">
      <c r="A792" s="59"/>
      <c r="B792" s="59"/>
    </row>
    <row r="793" spans="1:2" x14ac:dyDescent="0.2">
      <c r="A793" s="59"/>
      <c r="B793" s="59"/>
    </row>
    <row r="794" spans="1:2" x14ac:dyDescent="0.2">
      <c r="A794" s="59"/>
      <c r="B794" s="59"/>
    </row>
    <row r="795" spans="1:2" x14ac:dyDescent="0.2">
      <c r="A795" s="59"/>
      <c r="B795" s="59"/>
    </row>
    <row r="796" spans="1:2" x14ac:dyDescent="0.2">
      <c r="A796" s="59"/>
      <c r="B796" s="59"/>
    </row>
    <row r="797" spans="1:2" x14ac:dyDescent="0.2">
      <c r="A797" s="59"/>
      <c r="B797" s="59"/>
    </row>
    <row r="798" spans="1:2" x14ac:dyDescent="0.2">
      <c r="A798" s="59"/>
      <c r="B798" s="59"/>
    </row>
    <row r="799" spans="1:2" x14ac:dyDescent="0.2">
      <c r="A799" s="59"/>
      <c r="B799" s="59"/>
    </row>
    <row r="800" spans="1:2" x14ac:dyDescent="0.2">
      <c r="A800" s="59"/>
      <c r="B800" s="59"/>
    </row>
    <row r="801" spans="1:2" x14ac:dyDescent="0.2">
      <c r="A801" s="59"/>
      <c r="B801" s="59"/>
    </row>
    <row r="802" spans="1:2" x14ac:dyDescent="0.2">
      <c r="A802" s="59"/>
      <c r="B802" s="59"/>
    </row>
    <row r="803" spans="1:2" x14ac:dyDescent="0.2">
      <c r="A803" s="59"/>
      <c r="B803" s="59"/>
    </row>
    <row r="804" spans="1:2" x14ac:dyDescent="0.2">
      <c r="A804" s="59"/>
      <c r="B804" s="59"/>
    </row>
    <row r="805" spans="1:2" x14ac:dyDescent="0.2">
      <c r="A805" s="59"/>
      <c r="B805" s="59"/>
    </row>
    <row r="806" spans="1:2" x14ac:dyDescent="0.2">
      <c r="A806" s="59"/>
      <c r="B806" s="59"/>
    </row>
    <row r="807" spans="1:2" x14ac:dyDescent="0.2">
      <c r="A807" s="59"/>
      <c r="B807" s="59"/>
    </row>
    <row r="808" spans="1:2" x14ac:dyDescent="0.2">
      <c r="A808" s="59"/>
      <c r="B808" s="59"/>
    </row>
    <row r="809" spans="1:2" x14ac:dyDescent="0.2">
      <c r="A809" s="59"/>
      <c r="B809" s="59"/>
    </row>
    <row r="810" spans="1:2" x14ac:dyDescent="0.2">
      <c r="A810" s="59"/>
      <c r="B810" s="59"/>
    </row>
    <row r="811" spans="1:2" x14ac:dyDescent="0.2">
      <c r="A811" s="59"/>
      <c r="B811" s="59"/>
    </row>
    <row r="812" spans="1:2" x14ac:dyDescent="0.2">
      <c r="A812" s="59"/>
      <c r="B812" s="59"/>
    </row>
    <row r="813" spans="1:2" x14ac:dyDescent="0.2">
      <c r="A813" s="59"/>
      <c r="B813" s="59"/>
    </row>
    <row r="814" spans="1:2" x14ac:dyDescent="0.2">
      <c r="A814" s="59"/>
      <c r="B814" s="59"/>
    </row>
    <row r="815" spans="1:2" x14ac:dyDescent="0.2">
      <c r="A815" s="59"/>
      <c r="B815" s="59"/>
    </row>
  </sheetData>
  <mergeCells count="1">
    <mergeCell ref="A1:C1"/>
  </mergeCells>
  <dataValidations count="2">
    <dataValidation type="list" allowBlank="1" showInputMessage="1" showErrorMessage="1" sqref="A3:A815" xr:uid="{00000000-0002-0000-0200-000000000000}">
      <formula1>$I$4:$I$31</formula1>
    </dataValidation>
    <dataValidation type="whole" allowBlank="1" showInputMessage="1" showErrorMessage="1" sqref="B1:B1048576" xr:uid="{16256CD0-3DD0-C74E-A213-315389C7E0E2}">
      <formula1>2010</formula1>
      <formula2>2030</formula2>
    </dataValidation>
  </dataValidations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-0.499984740745262"/>
  </sheetPr>
  <dimension ref="A1:G416"/>
  <sheetViews>
    <sheetView workbookViewId="0">
      <selection activeCell="B2" sqref="B1:B1048576"/>
    </sheetView>
  </sheetViews>
  <sheetFormatPr baseColWidth="10" defaultRowHeight="16" x14ac:dyDescent="0.2"/>
  <cols>
    <col min="1" max="1" width="30.5" customWidth="1"/>
    <col min="2" max="2" width="23" customWidth="1"/>
    <col min="3" max="3" width="90.5" customWidth="1"/>
    <col min="7" max="7" width="57.6640625" customWidth="1"/>
  </cols>
  <sheetData>
    <row r="1" spans="1:7" ht="29" x14ac:dyDescent="0.35">
      <c r="A1" s="114" t="str">
        <f>CONCATENATE("Lehre von ",Grunddaten!C4," ",Grunddaten!C6," ",Grunddaten!C5)</f>
        <v xml:space="preserve">Lehre von   </v>
      </c>
      <c r="B1" s="114"/>
      <c r="C1" s="114"/>
    </row>
    <row r="2" spans="1:7" x14ac:dyDescent="0.2">
      <c r="A2" s="60" t="s">
        <v>147</v>
      </c>
      <c r="B2" s="60" t="s">
        <v>243</v>
      </c>
      <c r="C2" s="60" t="s">
        <v>148</v>
      </c>
    </row>
    <row r="3" spans="1:7" ht="34" x14ac:dyDescent="0.2">
      <c r="A3" s="59" t="s">
        <v>120</v>
      </c>
      <c r="B3" s="59"/>
    </row>
    <row r="4" spans="1:7" x14ac:dyDescent="0.2">
      <c r="A4" s="59"/>
      <c r="B4" s="59"/>
    </row>
    <row r="5" spans="1:7" x14ac:dyDescent="0.2">
      <c r="A5" s="59"/>
      <c r="B5" s="59"/>
    </row>
    <row r="6" spans="1:7" x14ac:dyDescent="0.2">
      <c r="A6" s="59"/>
      <c r="B6" s="59"/>
    </row>
    <row r="7" spans="1:7" x14ac:dyDescent="0.2">
      <c r="A7" s="59"/>
      <c r="B7" s="59"/>
    </row>
    <row r="8" spans="1:7" x14ac:dyDescent="0.2">
      <c r="A8" s="59"/>
      <c r="B8" s="59"/>
    </row>
    <row r="9" spans="1:7" x14ac:dyDescent="0.2">
      <c r="A9" s="59"/>
      <c r="B9" s="59"/>
    </row>
    <row r="10" spans="1:7" x14ac:dyDescent="0.2">
      <c r="A10" s="59"/>
      <c r="B10" s="59"/>
    </row>
    <row r="11" spans="1:7" x14ac:dyDescent="0.2">
      <c r="A11" s="59"/>
      <c r="B11" s="59"/>
    </row>
    <row r="12" spans="1:7" x14ac:dyDescent="0.2">
      <c r="A12" s="59"/>
      <c r="B12" s="59"/>
    </row>
    <row r="13" spans="1:7" x14ac:dyDescent="0.2">
      <c r="A13" s="59"/>
      <c r="B13" s="59"/>
    </row>
    <row r="14" spans="1:7" x14ac:dyDescent="0.2">
      <c r="A14" s="59"/>
      <c r="B14" s="59"/>
      <c r="G14" s="17" t="s">
        <v>29</v>
      </c>
    </row>
    <row r="15" spans="1:7" x14ac:dyDescent="0.2">
      <c r="A15" s="59"/>
      <c r="B15" s="59"/>
      <c r="G15" s="17" t="s">
        <v>30</v>
      </c>
    </row>
    <row r="16" spans="1:7" x14ac:dyDescent="0.2">
      <c r="A16" s="59"/>
      <c r="B16" s="59"/>
      <c r="G16" s="17" t="s">
        <v>31</v>
      </c>
    </row>
    <row r="17" spans="1:7" x14ac:dyDescent="0.2">
      <c r="A17" s="59"/>
      <c r="B17" s="59"/>
      <c r="G17" s="32" t="s">
        <v>120</v>
      </c>
    </row>
    <row r="18" spans="1:7" x14ac:dyDescent="0.2">
      <c r="A18" s="59"/>
      <c r="B18" s="59"/>
      <c r="G18" s="32" t="s">
        <v>119</v>
      </c>
    </row>
    <row r="19" spans="1:7" x14ac:dyDescent="0.2">
      <c r="A19" s="59"/>
      <c r="B19" s="59"/>
      <c r="G19" s="32" t="s">
        <v>118</v>
      </c>
    </row>
    <row r="20" spans="1:7" x14ac:dyDescent="0.2">
      <c r="A20" s="59"/>
      <c r="B20" s="59"/>
      <c r="G20" s="32" t="s">
        <v>117</v>
      </c>
    </row>
    <row r="21" spans="1:7" x14ac:dyDescent="0.2">
      <c r="A21" s="59"/>
      <c r="B21" s="59"/>
    </row>
    <row r="22" spans="1:7" x14ac:dyDescent="0.2">
      <c r="A22" s="59"/>
      <c r="B22" s="59"/>
    </row>
    <row r="23" spans="1:7" x14ac:dyDescent="0.2">
      <c r="A23" s="59"/>
      <c r="B23" s="59"/>
    </row>
    <row r="24" spans="1:7" x14ac:dyDescent="0.2">
      <c r="A24" s="59"/>
      <c r="B24" s="59"/>
    </row>
    <row r="25" spans="1:7" x14ac:dyDescent="0.2">
      <c r="A25" s="59"/>
      <c r="B25" s="59"/>
    </row>
    <row r="26" spans="1:7" x14ac:dyDescent="0.2">
      <c r="A26" s="59"/>
      <c r="B26" s="59"/>
    </row>
    <row r="27" spans="1:7" x14ac:dyDescent="0.2">
      <c r="A27" s="59"/>
      <c r="B27" s="59"/>
    </row>
    <row r="28" spans="1:7" x14ac:dyDescent="0.2">
      <c r="A28" s="59"/>
      <c r="B28" s="59"/>
    </row>
    <row r="29" spans="1:7" x14ac:dyDescent="0.2">
      <c r="A29" s="59"/>
      <c r="B29" s="59"/>
    </row>
    <row r="30" spans="1:7" x14ac:dyDescent="0.2">
      <c r="A30" s="59"/>
      <c r="B30" s="59"/>
    </row>
    <row r="31" spans="1:7" x14ac:dyDescent="0.2">
      <c r="A31" s="59"/>
      <c r="B31" s="59"/>
    </row>
    <row r="32" spans="1:7" x14ac:dyDescent="0.2">
      <c r="A32" s="59"/>
      <c r="B32" s="59"/>
    </row>
    <row r="33" spans="1:2" x14ac:dyDescent="0.2">
      <c r="A33" s="59"/>
      <c r="B33" s="59"/>
    </row>
    <row r="34" spans="1:2" x14ac:dyDescent="0.2">
      <c r="A34" s="59"/>
      <c r="B34" s="59"/>
    </row>
    <row r="35" spans="1:2" x14ac:dyDescent="0.2">
      <c r="A35" s="59"/>
      <c r="B35" s="59"/>
    </row>
    <row r="36" spans="1:2" x14ac:dyDescent="0.2">
      <c r="A36" s="59"/>
      <c r="B36" s="59"/>
    </row>
    <row r="37" spans="1:2" x14ac:dyDescent="0.2">
      <c r="A37" s="59"/>
      <c r="B37" s="59"/>
    </row>
    <row r="38" spans="1:2" x14ac:dyDescent="0.2">
      <c r="A38" s="59"/>
      <c r="B38" s="59"/>
    </row>
    <row r="39" spans="1:2" x14ac:dyDescent="0.2">
      <c r="A39" s="59"/>
      <c r="B39" s="59"/>
    </row>
    <row r="40" spans="1:2" x14ac:dyDescent="0.2">
      <c r="A40" s="59"/>
      <c r="B40" s="59"/>
    </row>
    <row r="41" spans="1:2" x14ac:dyDescent="0.2">
      <c r="A41" s="59"/>
      <c r="B41" s="59"/>
    </row>
    <row r="42" spans="1:2" x14ac:dyDescent="0.2">
      <c r="A42" s="59"/>
      <c r="B42" s="59"/>
    </row>
    <row r="43" spans="1:2" x14ac:dyDescent="0.2">
      <c r="A43" s="59"/>
      <c r="B43" s="59"/>
    </row>
    <row r="44" spans="1:2" x14ac:dyDescent="0.2">
      <c r="A44" s="59"/>
      <c r="B44" s="59"/>
    </row>
    <row r="45" spans="1:2" x14ac:dyDescent="0.2">
      <c r="A45" s="59"/>
      <c r="B45" s="59"/>
    </row>
    <row r="46" spans="1:2" x14ac:dyDescent="0.2">
      <c r="A46" s="59"/>
      <c r="B46" s="59"/>
    </row>
    <row r="47" spans="1:2" x14ac:dyDescent="0.2">
      <c r="A47" s="59"/>
      <c r="B47" s="59"/>
    </row>
    <row r="48" spans="1:2" x14ac:dyDescent="0.2">
      <c r="A48" s="59"/>
      <c r="B48" s="59"/>
    </row>
    <row r="49" spans="1:2" x14ac:dyDescent="0.2">
      <c r="A49" s="59"/>
      <c r="B49" s="59"/>
    </row>
    <row r="50" spans="1:2" x14ac:dyDescent="0.2">
      <c r="A50" s="59"/>
      <c r="B50" s="59"/>
    </row>
    <row r="51" spans="1:2" x14ac:dyDescent="0.2">
      <c r="A51" s="59"/>
      <c r="B51" s="59"/>
    </row>
    <row r="52" spans="1:2" x14ac:dyDescent="0.2">
      <c r="A52" s="59"/>
      <c r="B52" s="59"/>
    </row>
    <row r="53" spans="1:2" x14ac:dyDescent="0.2">
      <c r="A53" s="59"/>
      <c r="B53" s="59"/>
    </row>
    <row r="54" spans="1:2" x14ac:dyDescent="0.2">
      <c r="A54" s="59"/>
      <c r="B54" s="59"/>
    </row>
    <row r="55" spans="1:2" x14ac:dyDescent="0.2">
      <c r="A55" s="59"/>
      <c r="B55" s="59"/>
    </row>
    <row r="56" spans="1:2" x14ac:dyDescent="0.2">
      <c r="A56" s="59"/>
      <c r="B56" s="59"/>
    </row>
    <row r="57" spans="1:2" x14ac:dyDescent="0.2">
      <c r="A57" s="59"/>
      <c r="B57" s="59"/>
    </row>
    <row r="58" spans="1:2" x14ac:dyDescent="0.2">
      <c r="A58" s="59"/>
      <c r="B58" s="59"/>
    </row>
    <row r="59" spans="1:2" x14ac:dyDescent="0.2">
      <c r="A59" s="59"/>
      <c r="B59" s="59"/>
    </row>
    <row r="60" spans="1:2" x14ac:dyDescent="0.2">
      <c r="A60" s="59"/>
      <c r="B60" s="59"/>
    </row>
    <row r="61" spans="1:2" x14ac:dyDescent="0.2">
      <c r="A61" s="59"/>
      <c r="B61" s="59"/>
    </row>
    <row r="62" spans="1:2" x14ac:dyDescent="0.2">
      <c r="A62" s="59"/>
      <c r="B62" s="59"/>
    </row>
    <row r="63" spans="1:2" x14ac:dyDescent="0.2">
      <c r="A63" s="59"/>
      <c r="B63" s="59"/>
    </row>
    <row r="64" spans="1:2" x14ac:dyDescent="0.2">
      <c r="A64" s="59"/>
      <c r="B64" s="59"/>
    </row>
    <row r="65" spans="1:2" x14ac:dyDescent="0.2">
      <c r="A65" s="59"/>
      <c r="B65" s="59"/>
    </row>
    <row r="66" spans="1:2" x14ac:dyDescent="0.2">
      <c r="A66" s="59"/>
      <c r="B66" s="59"/>
    </row>
    <row r="67" spans="1:2" x14ac:dyDescent="0.2">
      <c r="A67" s="59"/>
      <c r="B67" s="59"/>
    </row>
    <row r="68" spans="1:2" x14ac:dyDescent="0.2">
      <c r="A68" s="59"/>
      <c r="B68" s="59"/>
    </row>
    <row r="69" spans="1:2" x14ac:dyDescent="0.2">
      <c r="A69" s="59"/>
      <c r="B69" s="59"/>
    </row>
    <row r="70" spans="1:2" x14ac:dyDescent="0.2">
      <c r="A70" s="59"/>
      <c r="B70" s="59"/>
    </row>
    <row r="71" spans="1:2" x14ac:dyDescent="0.2">
      <c r="A71" s="59"/>
      <c r="B71" s="59"/>
    </row>
    <row r="72" spans="1:2" x14ac:dyDescent="0.2">
      <c r="A72" s="59"/>
      <c r="B72" s="59"/>
    </row>
    <row r="73" spans="1:2" x14ac:dyDescent="0.2">
      <c r="A73" s="59"/>
      <c r="B73" s="59"/>
    </row>
    <row r="74" spans="1:2" x14ac:dyDescent="0.2">
      <c r="A74" s="59"/>
      <c r="B74" s="59"/>
    </row>
    <row r="75" spans="1:2" x14ac:dyDescent="0.2">
      <c r="A75" s="59"/>
      <c r="B75" s="59"/>
    </row>
    <row r="76" spans="1:2" x14ac:dyDescent="0.2">
      <c r="A76" s="59"/>
      <c r="B76" s="59"/>
    </row>
    <row r="77" spans="1:2" x14ac:dyDescent="0.2">
      <c r="A77" s="59"/>
      <c r="B77" s="59"/>
    </row>
    <row r="78" spans="1:2" x14ac:dyDescent="0.2">
      <c r="A78" s="59"/>
      <c r="B78" s="59"/>
    </row>
    <row r="79" spans="1:2" x14ac:dyDescent="0.2">
      <c r="A79" s="59"/>
      <c r="B79" s="59"/>
    </row>
    <row r="80" spans="1:2" x14ac:dyDescent="0.2">
      <c r="A80" s="59"/>
      <c r="B80" s="59"/>
    </row>
    <row r="81" spans="1:2" x14ac:dyDescent="0.2">
      <c r="A81" s="59"/>
      <c r="B81" s="59"/>
    </row>
    <row r="82" spans="1:2" x14ac:dyDescent="0.2">
      <c r="A82" s="59"/>
      <c r="B82" s="59"/>
    </row>
    <row r="83" spans="1:2" x14ac:dyDescent="0.2">
      <c r="A83" s="59"/>
      <c r="B83" s="59"/>
    </row>
    <row r="84" spans="1:2" x14ac:dyDescent="0.2">
      <c r="A84" s="59"/>
      <c r="B84" s="59"/>
    </row>
    <row r="85" spans="1:2" x14ac:dyDescent="0.2">
      <c r="A85" s="59"/>
      <c r="B85" s="59"/>
    </row>
    <row r="86" spans="1:2" x14ac:dyDescent="0.2">
      <c r="A86" s="59"/>
      <c r="B86" s="59"/>
    </row>
    <row r="87" spans="1:2" x14ac:dyDescent="0.2">
      <c r="A87" s="59"/>
      <c r="B87" s="59"/>
    </row>
    <row r="88" spans="1:2" x14ac:dyDescent="0.2">
      <c r="A88" s="59"/>
      <c r="B88" s="59"/>
    </row>
    <row r="89" spans="1:2" x14ac:dyDescent="0.2">
      <c r="A89" s="59"/>
      <c r="B89" s="59"/>
    </row>
    <row r="90" spans="1:2" x14ac:dyDescent="0.2">
      <c r="A90" s="59"/>
      <c r="B90" s="59"/>
    </row>
    <row r="91" spans="1:2" x14ac:dyDescent="0.2">
      <c r="A91" s="59"/>
      <c r="B91" s="59"/>
    </row>
    <row r="92" spans="1:2" x14ac:dyDescent="0.2">
      <c r="A92" s="59"/>
      <c r="B92" s="59"/>
    </row>
    <row r="93" spans="1:2" x14ac:dyDescent="0.2">
      <c r="A93" s="59"/>
      <c r="B93" s="59"/>
    </row>
    <row r="94" spans="1:2" x14ac:dyDescent="0.2">
      <c r="A94" s="59"/>
      <c r="B94" s="59"/>
    </row>
    <row r="95" spans="1:2" x14ac:dyDescent="0.2">
      <c r="A95" s="59"/>
      <c r="B95" s="59"/>
    </row>
    <row r="96" spans="1:2" x14ac:dyDescent="0.2">
      <c r="A96" s="59"/>
      <c r="B96" s="59"/>
    </row>
    <row r="97" spans="1:2" x14ac:dyDescent="0.2">
      <c r="A97" s="59"/>
      <c r="B97" s="59"/>
    </row>
    <row r="98" spans="1:2" x14ac:dyDescent="0.2">
      <c r="A98" s="59"/>
      <c r="B98" s="59"/>
    </row>
    <row r="99" spans="1:2" x14ac:dyDescent="0.2">
      <c r="A99" s="59"/>
      <c r="B99" s="59"/>
    </row>
    <row r="100" spans="1:2" x14ac:dyDescent="0.2">
      <c r="A100" s="59"/>
      <c r="B100" s="59"/>
    </row>
    <row r="101" spans="1:2" x14ac:dyDescent="0.2">
      <c r="A101" s="59"/>
      <c r="B101" s="59"/>
    </row>
    <row r="102" spans="1:2" x14ac:dyDescent="0.2">
      <c r="A102" s="59"/>
      <c r="B102" s="59"/>
    </row>
    <row r="103" spans="1:2" x14ac:dyDescent="0.2">
      <c r="A103" s="59"/>
      <c r="B103" s="59"/>
    </row>
    <row r="104" spans="1:2" x14ac:dyDescent="0.2">
      <c r="A104" s="59"/>
      <c r="B104" s="59"/>
    </row>
    <row r="105" spans="1:2" x14ac:dyDescent="0.2">
      <c r="A105" s="59"/>
      <c r="B105" s="59"/>
    </row>
    <row r="106" spans="1:2" x14ac:dyDescent="0.2">
      <c r="A106" s="59"/>
      <c r="B106" s="59"/>
    </row>
    <row r="107" spans="1:2" x14ac:dyDescent="0.2">
      <c r="A107" s="59"/>
      <c r="B107" s="59"/>
    </row>
    <row r="108" spans="1:2" x14ac:dyDescent="0.2">
      <c r="A108" s="59"/>
      <c r="B108" s="59"/>
    </row>
    <row r="109" spans="1:2" x14ac:dyDescent="0.2">
      <c r="A109" s="59"/>
      <c r="B109" s="59"/>
    </row>
    <row r="110" spans="1:2" x14ac:dyDescent="0.2">
      <c r="A110" s="59"/>
      <c r="B110" s="59"/>
    </row>
    <row r="111" spans="1:2" x14ac:dyDescent="0.2">
      <c r="A111" s="59"/>
      <c r="B111" s="59"/>
    </row>
    <row r="112" spans="1:2" x14ac:dyDescent="0.2">
      <c r="A112" s="59"/>
      <c r="B112" s="59"/>
    </row>
    <row r="113" spans="1:2" x14ac:dyDescent="0.2">
      <c r="A113" s="59"/>
      <c r="B113" s="59"/>
    </row>
    <row r="114" spans="1:2" x14ac:dyDescent="0.2">
      <c r="A114" s="59"/>
      <c r="B114" s="59"/>
    </row>
    <row r="115" spans="1:2" x14ac:dyDescent="0.2">
      <c r="A115" s="59"/>
      <c r="B115" s="59"/>
    </row>
    <row r="116" spans="1:2" x14ac:dyDescent="0.2">
      <c r="A116" s="59"/>
      <c r="B116" s="59"/>
    </row>
    <row r="117" spans="1:2" x14ac:dyDescent="0.2">
      <c r="A117" s="59"/>
      <c r="B117" s="59"/>
    </row>
    <row r="118" spans="1:2" x14ac:dyDescent="0.2">
      <c r="A118" s="59"/>
      <c r="B118" s="59"/>
    </row>
    <row r="119" spans="1:2" x14ac:dyDescent="0.2">
      <c r="A119" s="59"/>
      <c r="B119" s="59"/>
    </row>
    <row r="120" spans="1:2" x14ac:dyDescent="0.2">
      <c r="A120" s="59"/>
      <c r="B120" s="59"/>
    </row>
    <row r="121" spans="1:2" x14ac:dyDescent="0.2">
      <c r="A121" s="59"/>
      <c r="B121" s="59"/>
    </row>
    <row r="122" spans="1:2" x14ac:dyDescent="0.2">
      <c r="A122" s="59"/>
      <c r="B122" s="59"/>
    </row>
    <row r="123" spans="1:2" x14ac:dyDescent="0.2">
      <c r="A123" s="59"/>
      <c r="B123" s="59"/>
    </row>
    <row r="124" spans="1:2" x14ac:dyDescent="0.2">
      <c r="A124" s="59"/>
      <c r="B124" s="59"/>
    </row>
    <row r="125" spans="1:2" x14ac:dyDescent="0.2">
      <c r="A125" s="59"/>
      <c r="B125" s="59"/>
    </row>
    <row r="126" spans="1:2" x14ac:dyDescent="0.2">
      <c r="A126" s="59"/>
      <c r="B126" s="59"/>
    </row>
    <row r="127" spans="1:2" x14ac:dyDescent="0.2">
      <c r="A127" s="59"/>
      <c r="B127" s="59"/>
    </row>
    <row r="128" spans="1:2" x14ac:dyDescent="0.2">
      <c r="A128" s="59"/>
      <c r="B128" s="59"/>
    </row>
    <row r="129" spans="1:2" x14ac:dyDescent="0.2">
      <c r="A129" s="59"/>
      <c r="B129" s="59"/>
    </row>
    <row r="130" spans="1:2" x14ac:dyDescent="0.2">
      <c r="A130" s="59"/>
      <c r="B130" s="59"/>
    </row>
    <row r="131" spans="1:2" x14ac:dyDescent="0.2">
      <c r="A131" s="59"/>
      <c r="B131" s="59"/>
    </row>
    <row r="132" spans="1:2" x14ac:dyDescent="0.2">
      <c r="A132" s="59"/>
      <c r="B132" s="59"/>
    </row>
    <row r="133" spans="1:2" x14ac:dyDescent="0.2">
      <c r="A133" s="59"/>
      <c r="B133" s="59"/>
    </row>
    <row r="134" spans="1:2" x14ac:dyDescent="0.2">
      <c r="A134" s="59"/>
      <c r="B134" s="59"/>
    </row>
    <row r="135" spans="1:2" x14ac:dyDescent="0.2">
      <c r="A135" s="59"/>
      <c r="B135" s="59"/>
    </row>
    <row r="136" spans="1:2" x14ac:dyDescent="0.2">
      <c r="A136" s="59"/>
      <c r="B136" s="59"/>
    </row>
    <row r="137" spans="1:2" x14ac:dyDescent="0.2">
      <c r="A137" s="59"/>
      <c r="B137" s="59"/>
    </row>
    <row r="138" spans="1:2" x14ac:dyDescent="0.2">
      <c r="A138" s="59"/>
      <c r="B138" s="59"/>
    </row>
    <row r="139" spans="1:2" x14ac:dyDescent="0.2">
      <c r="A139" s="59"/>
      <c r="B139" s="59"/>
    </row>
    <row r="140" spans="1:2" x14ac:dyDescent="0.2">
      <c r="A140" s="59"/>
      <c r="B140" s="59"/>
    </row>
    <row r="141" spans="1:2" x14ac:dyDescent="0.2">
      <c r="A141" s="59"/>
      <c r="B141" s="59"/>
    </row>
    <row r="142" spans="1:2" x14ac:dyDescent="0.2">
      <c r="A142" s="59"/>
      <c r="B142" s="59"/>
    </row>
    <row r="143" spans="1:2" x14ac:dyDescent="0.2">
      <c r="A143" s="59"/>
      <c r="B143" s="59"/>
    </row>
    <row r="144" spans="1:2" x14ac:dyDescent="0.2">
      <c r="A144" s="59"/>
      <c r="B144" s="59"/>
    </row>
    <row r="145" spans="1:2" x14ac:dyDescent="0.2">
      <c r="A145" s="59"/>
      <c r="B145" s="59"/>
    </row>
    <row r="146" spans="1:2" x14ac:dyDescent="0.2">
      <c r="A146" s="59"/>
      <c r="B146" s="59"/>
    </row>
    <row r="147" spans="1:2" x14ac:dyDescent="0.2">
      <c r="A147" s="59"/>
      <c r="B147" s="59"/>
    </row>
    <row r="148" spans="1:2" x14ac:dyDescent="0.2">
      <c r="A148" s="59"/>
      <c r="B148" s="59"/>
    </row>
    <row r="149" spans="1:2" x14ac:dyDescent="0.2">
      <c r="A149" s="59"/>
      <c r="B149" s="59"/>
    </row>
    <row r="150" spans="1:2" x14ac:dyDescent="0.2">
      <c r="B150" s="59"/>
    </row>
    <row r="151" spans="1:2" x14ac:dyDescent="0.2">
      <c r="B151" s="59"/>
    </row>
    <row r="152" spans="1:2" x14ac:dyDescent="0.2">
      <c r="B152" s="59"/>
    </row>
    <row r="153" spans="1:2" x14ac:dyDescent="0.2">
      <c r="B153" s="59"/>
    </row>
    <row r="154" spans="1:2" x14ac:dyDescent="0.2">
      <c r="B154" s="59"/>
    </row>
    <row r="155" spans="1:2" x14ac:dyDescent="0.2">
      <c r="B155" s="59"/>
    </row>
    <row r="156" spans="1:2" x14ac:dyDescent="0.2">
      <c r="B156" s="59"/>
    </row>
    <row r="157" spans="1:2" x14ac:dyDescent="0.2">
      <c r="B157" s="59"/>
    </row>
    <row r="158" spans="1:2" x14ac:dyDescent="0.2">
      <c r="B158" s="59"/>
    </row>
    <row r="159" spans="1:2" x14ac:dyDescent="0.2">
      <c r="B159" s="59"/>
    </row>
    <row r="160" spans="1:2" x14ac:dyDescent="0.2">
      <c r="B160" s="59"/>
    </row>
    <row r="161" spans="2:2" x14ac:dyDescent="0.2">
      <c r="B161" s="59"/>
    </row>
    <row r="162" spans="2:2" x14ac:dyDescent="0.2">
      <c r="B162" s="59"/>
    </row>
    <row r="163" spans="2:2" x14ac:dyDescent="0.2">
      <c r="B163" s="59"/>
    </row>
    <row r="164" spans="2:2" x14ac:dyDescent="0.2">
      <c r="B164" s="59"/>
    </row>
    <row r="165" spans="2:2" x14ac:dyDescent="0.2">
      <c r="B165" s="59"/>
    </row>
    <row r="166" spans="2:2" x14ac:dyDescent="0.2">
      <c r="B166" s="59"/>
    </row>
    <row r="167" spans="2:2" x14ac:dyDescent="0.2">
      <c r="B167" s="59"/>
    </row>
    <row r="168" spans="2:2" x14ac:dyDescent="0.2">
      <c r="B168" s="59"/>
    </row>
    <row r="169" spans="2:2" x14ac:dyDescent="0.2">
      <c r="B169" s="59"/>
    </row>
    <row r="170" spans="2:2" x14ac:dyDescent="0.2">
      <c r="B170" s="59"/>
    </row>
    <row r="171" spans="2:2" x14ac:dyDescent="0.2">
      <c r="B171" s="59"/>
    </row>
    <row r="172" spans="2:2" x14ac:dyDescent="0.2">
      <c r="B172" s="59"/>
    </row>
    <row r="173" spans="2:2" x14ac:dyDescent="0.2">
      <c r="B173" s="59"/>
    </row>
    <row r="174" spans="2:2" x14ac:dyDescent="0.2">
      <c r="B174" s="59"/>
    </row>
    <row r="175" spans="2:2" x14ac:dyDescent="0.2">
      <c r="B175" s="59"/>
    </row>
    <row r="176" spans="2:2" x14ac:dyDescent="0.2">
      <c r="B176" s="59"/>
    </row>
    <row r="177" spans="2:2" x14ac:dyDescent="0.2">
      <c r="B177" s="59"/>
    </row>
    <row r="178" spans="2:2" x14ac:dyDescent="0.2">
      <c r="B178" s="59"/>
    </row>
    <row r="179" spans="2:2" x14ac:dyDescent="0.2">
      <c r="B179" s="59"/>
    </row>
    <row r="180" spans="2:2" x14ac:dyDescent="0.2">
      <c r="B180" s="59"/>
    </row>
    <row r="181" spans="2:2" x14ac:dyDescent="0.2">
      <c r="B181" s="59"/>
    </row>
    <row r="182" spans="2:2" x14ac:dyDescent="0.2">
      <c r="B182" s="59"/>
    </row>
    <row r="183" spans="2:2" x14ac:dyDescent="0.2">
      <c r="B183" s="59"/>
    </row>
    <row r="184" spans="2:2" x14ac:dyDescent="0.2">
      <c r="B184" s="59"/>
    </row>
    <row r="185" spans="2:2" x14ac:dyDescent="0.2">
      <c r="B185" s="59"/>
    </row>
    <row r="186" spans="2:2" x14ac:dyDescent="0.2">
      <c r="B186" s="59"/>
    </row>
    <row r="187" spans="2:2" x14ac:dyDescent="0.2">
      <c r="B187" s="59"/>
    </row>
    <row r="188" spans="2:2" x14ac:dyDescent="0.2">
      <c r="B188" s="59"/>
    </row>
    <row r="189" spans="2:2" x14ac:dyDescent="0.2">
      <c r="B189" s="59"/>
    </row>
    <row r="190" spans="2:2" x14ac:dyDescent="0.2">
      <c r="B190" s="59"/>
    </row>
    <row r="191" spans="2:2" x14ac:dyDescent="0.2">
      <c r="B191" s="59"/>
    </row>
    <row r="192" spans="2:2" x14ac:dyDescent="0.2">
      <c r="B192" s="59"/>
    </row>
    <row r="193" spans="2:2" x14ac:dyDescent="0.2">
      <c r="B193" s="59"/>
    </row>
    <row r="194" spans="2:2" x14ac:dyDescent="0.2">
      <c r="B194" s="59"/>
    </row>
    <row r="195" spans="2:2" x14ac:dyDescent="0.2">
      <c r="B195" s="59"/>
    </row>
    <row r="196" spans="2:2" x14ac:dyDescent="0.2">
      <c r="B196" s="59"/>
    </row>
    <row r="197" spans="2:2" x14ac:dyDescent="0.2">
      <c r="B197" s="59"/>
    </row>
    <row r="198" spans="2:2" x14ac:dyDescent="0.2">
      <c r="B198" s="59"/>
    </row>
    <row r="199" spans="2:2" x14ac:dyDescent="0.2">
      <c r="B199" s="59"/>
    </row>
    <row r="200" spans="2:2" x14ac:dyDescent="0.2">
      <c r="B200" s="59"/>
    </row>
    <row r="201" spans="2:2" x14ac:dyDescent="0.2">
      <c r="B201" s="59"/>
    </row>
    <row r="202" spans="2:2" x14ac:dyDescent="0.2">
      <c r="B202" s="59"/>
    </row>
    <row r="203" spans="2:2" x14ac:dyDescent="0.2">
      <c r="B203" s="59"/>
    </row>
    <row r="204" spans="2:2" x14ac:dyDescent="0.2">
      <c r="B204" s="59"/>
    </row>
    <row r="205" spans="2:2" x14ac:dyDescent="0.2">
      <c r="B205" s="59"/>
    </row>
    <row r="206" spans="2:2" x14ac:dyDescent="0.2">
      <c r="B206" s="59"/>
    </row>
    <row r="207" spans="2:2" x14ac:dyDescent="0.2">
      <c r="B207" s="59"/>
    </row>
    <row r="208" spans="2:2" x14ac:dyDescent="0.2">
      <c r="B208" s="59"/>
    </row>
    <row r="209" spans="2:2" x14ac:dyDescent="0.2">
      <c r="B209" s="59"/>
    </row>
    <row r="210" spans="2:2" x14ac:dyDescent="0.2">
      <c r="B210" s="59"/>
    </row>
    <row r="211" spans="2:2" x14ac:dyDescent="0.2">
      <c r="B211" s="59"/>
    </row>
    <row r="212" spans="2:2" x14ac:dyDescent="0.2">
      <c r="B212" s="59"/>
    </row>
    <row r="213" spans="2:2" x14ac:dyDescent="0.2">
      <c r="B213" s="59"/>
    </row>
    <row r="214" spans="2:2" x14ac:dyDescent="0.2">
      <c r="B214" s="59"/>
    </row>
    <row r="215" spans="2:2" x14ac:dyDescent="0.2">
      <c r="B215" s="59"/>
    </row>
    <row r="216" spans="2:2" x14ac:dyDescent="0.2">
      <c r="B216" s="59"/>
    </row>
    <row r="217" spans="2:2" x14ac:dyDescent="0.2">
      <c r="B217" s="59"/>
    </row>
    <row r="218" spans="2:2" x14ac:dyDescent="0.2">
      <c r="B218" s="59"/>
    </row>
    <row r="219" spans="2:2" x14ac:dyDescent="0.2">
      <c r="B219" s="59"/>
    </row>
    <row r="220" spans="2:2" x14ac:dyDescent="0.2">
      <c r="B220" s="59"/>
    </row>
    <row r="221" spans="2:2" x14ac:dyDescent="0.2">
      <c r="B221" s="59"/>
    </row>
    <row r="222" spans="2:2" x14ac:dyDescent="0.2">
      <c r="B222" s="59"/>
    </row>
    <row r="223" spans="2:2" x14ac:dyDescent="0.2">
      <c r="B223" s="59"/>
    </row>
    <row r="224" spans="2:2" x14ac:dyDescent="0.2">
      <c r="B224" s="59"/>
    </row>
    <row r="225" spans="2:2" x14ac:dyDescent="0.2">
      <c r="B225" s="59"/>
    </row>
    <row r="226" spans="2:2" x14ac:dyDescent="0.2">
      <c r="B226" s="59"/>
    </row>
    <row r="227" spans="2:2" x14ac:dyDescent="0.2">
      <c r="B227" s="59"/>
    </row>
    <row r="228" spans="2:2" x14ac:dyDescent="0.2">
      <c r="B228" s="59"/>
    </row>
    <row r="229" spans="2:2" x14ac:dyDescent="0.2">
      <c r="B229" s="59"/>
    </row>
    <row r="230" spans="2:2" x14ac:dyDescent="0.2">
      <c r="B230" s="59"/>
    </row>
    <row r="231" spans="2:2" x14ac:dyDescent="0.2">
      <c r="B231" s="59"/>
    </row>
    <row r="232" spans="2:2" x14ac:dyDescent="0.2">
      <c r="B232" s="59"/>
    </row>
    <row r="233" spans="2:2" x14ac:dyDescent="0.2">
      <c r="B233" s="59"/>
    </row>
    <row r="234" spans="2:2" x14ac:dyDescent="0.2">
      <c r="B234" s="59"/>
    </row>
    <row r="235" spans="2:2" x14ac:dyDescent="0.2">
      <c r="B235" s="59"/>
    </row>
    <row r="236" spans="2:2" x14ac:dyDescent="0.2">
      <c r="B236" s="59"/>
    </row>
    <row r="237" spans="2:2" x14ac:dyDescent="0.2">
      <c r="B237" s="59"/>
    </row>
    <row r="238" spans="2:2" x14ac:dyDescent="0.2">
      <c r="B238" s="59"/>
    </row>
    <row r="239" spans="2:2" x14ac:dyDescent="0.2">
      <c r="B239" s="59"/>
    </row>
    <row r="240" spans="2:2" x14ac:dyDescent="0.2">
      <c r="B240" s="59"/>
    </row>
    <row r="241" spans="2:2" x14ac:dyDescent="0.2">
      <c r="B241" s="59"/>
    </row>
    <row r="242" spans="2:2" x14ac:dyDescent="0.2">
      <c r="B242" s="59"/>
    </row>
    <row r="243" spans="2:2" x14ac:dyDescent="0.2">
      <c r="B243" s="59"/>
    </row>
    <row r="244" spans="2:2" x14ac:dyDescent="0.2">
      <c r="B244" s="59"/>
    </row>
    <row r="245" spans="2:2" x14ac:dyDescent="0.2">
      <c r="B245" s="59"/>
    </row>
    <row r="246" spans="2:2" x14ac:dyDescent="0.2">
      <c r="B246" s="59"/>
    </row>
    <row r="247" spans="2:2" x14ac:dyDescent="0.2">
      <c r="B247" s="59"/>
    </row>
    <row r="248" spans="2:2" x14ac:dyDescent="0.2">
      <c r="B248" s="59"/>
    </row>
    <row r="249" spans="2:2" x14ac:dyDescent="0.2">
      <c r="B249" s="59"/>
    </row>
    <row r="250" spans="2:2" x14ac:dyDescent="0.2">
      <c r="B250" s="59"/>
    </row>
    <row r="251" spans="2:2" x14ac:dyDescent="0.2">
      <c r="B251" s="59"/>
    </row>
    <row r="252" spans="2:2" x14ac:dyDescent="0.2">
      <c r="B252" s="59"/>
    </row>
    <row r="253" spans="2:2" x14ac:dyDescent="0.2">
      <c r="B253" s="59"/>
    </row>
    <row r="254" spans="2:2" x14ac:dyDescent="0.2">
      <c r="B254" s="59"/>
    </row>
    <row r="255" spans="2:2" x14ac:dyDescent="0.2">
      <c r="B255" s="59"/>
    </row>
    <row r="256" spans="2:2" x14ac:dyDescent="0.2">
      <c r="B256" s="59"/>
    </row>
    <row r="257" spans="2:2" x14ac:dyDescent="0.2">
      <c r="B257" s="59"/>
    </row>
    <row r="258" spans="2:2" x14ac:dyDescent="0.2">
      <c r="B258" s="59"/>
    </row>
    <row r="259" spans="2:2" x14ac:dyDescent="0.2">
      <c r="B259" s="59"/>
    </row>
    <row r="260" spans="2:2" x14ac:dyDescent="0.2">
      <c r="B260" s="59"/>
    </row>
    <row r="261" spans="2:2" x14ac:dyDescent="0.2">
      <c r="B261" s="59"/>
    </row>
    <row r="262" spans="2:2" x14ac:dyDescent="0.2">
      <c r="B262" s="59"/>
    </row>
    <row r="263" spans="2:2" x14ac:dyDescent="0.2">
      <c r="B263" s="59"/>
    </row>
    <row r="264" spans="2:2" x14ac:dyDescent="0.2">
      <c r="B264" s="59"/>
    </row>
    <row r="265" spans="2:2" x14ac:dyDescent="0.2">
      <c r="B265" s="59"/>
    </row>
    <row r="266" spans="2:2" x14ac:dyDescent="0.2">
      <c r="B266" s="59"/>
    </row>
    <row r="267" spans="2:2" x14ac:dyDescent="0.2">
      <c r="B267" s="59"/>
    </row>
    <row r="268" spans="2:2" x14ac:dyDescent="0.2">
      <c r="B268" s="59"/>
    </row>
    <row r="269" spans="2:2" x14ac:dyDescent="0.2">
      <c r="B269" s="59"/>
    </row>
    <row r="270" spans="2:2" x14ac:dyDescent="0.2">
      <c r="B270" s="59"/>
    </row>
    <row r="271" spans="2:2" x14ac:dyDescent="0.2">
      <c r="B271" s="59"/>
    </row>
    <row r="272" spans="2:2" x14ac:dyDescent="0.2">
      <c r="B272" s="59"/>
    </row>
    <row r="273" spans="2:2" x14ac:dyDescent="0.2">
      <c r="B273" s="59"/>
    </row>
    <row r="274" spans="2:2" x14ac:dyDescent="0.2">
      <c r="B274" s="59"/>
    </row>
    <row r="275" spans="2:2" x14ac:dyDescent="0.2">
      <c r="B275" s="59"/>
    </row>
    <row r="276" spans="2:2" x14ac:dyDescent="0.2">
      <c r="B276" s="59"/>
    </row>
    <row r="277" spans="2:2" x14ac:dyDescent="0.2">
      <c r="B277" s="59"/>
    </row>
    <row r="278" spans="2:2" x14ac:dyDescent="0.2">
      <c r="B278" s="59"/>
    </row>
    <row r="279" spans="2:2" x14ac:dyDescent="0.2">
      <c r="B279" s="59"/>
    </row>
    <row r="280" spans="2:2" x14ac:dyDescent="0.2">
      <c r="B280" s="59"/>
    </row>
    <row r="281" spans="2:2" x14ac:dyDescent="0.2">
      <c r="B281" s="59"/>
    </row>
    <row r="282" spans="2:2" x14ac:dyDescent="0.2">
      <c r="B282" s="59"/>
    </row>
    <row r="283" spans="2:2" x14ac:dyDescent="0.2">
      <c r="B283" s="59"/>
    </row>
    <row r="284" spans="2:2" x14ac:dyDescent="0.2">
      <c r="B284" s="59"/>
    </row>
    <row r="285" spans="2:2" x14ac:dyDescent="0.2">
      <c r="B285" s="59"/>
    </row>
    <row r="286" spans="2:2" x14ac:dyDescent="0.2">
      <c r="B286" s="59"/>
    </row>
    <row r="287" spans="2:2" x14ac:dyDescent="0.2">
      <c r="B287" s="59"/>
    </row>
    <row r="288" spans="2:2" x14ac:dyDescent="0.2">
      <c r="B288" s="59"/>
    </row>
    <row r="289" spans="2:2" x14ac:dyDescent="0.2">
      <c r="B289" s="59"/>
    </row>
    <row r="290" spans="2:2" x14ac:dyDescent="0.2">
      <c r="B290" s="59"/>
    </row>
    <row r="291" spans="2:2" x14ac:dyDescent="0.2">
      <c r="B291" s="59"/>
    </row>
    <row r="292" spans="2:2" x14ac:dyDescent="0.2">
      <c r="B292" s="59"/>
    </row>
    <row r="293" spans="2:2" x14ac:dyDescent="0.2">
      <c r="B293" s="59"/>
    </row>
    <row r="294" spans="2:2" x14ac:dyDescent="0.2">
      <c r="B294" s="59"/>
    </row>
    <row r="295" spans="2:2" x14ac:dyDescent="0.2">
      <c r="B295" s="59"/>
    </row>
    <row r="296" spans="2:2" x14ac:dyDescent="0.2">
      <c r="B296" s="59"/>
    </row>
    <row r="297" spans="2:2" x14ac:dyDescent="0.2">
      <c r="B297" s="59"/>
    </row>
    <row r="298" spans="2:2" x14ac:dyDescent="0.2">
      <c r="B298" s="59"/>
    </row>
    <row r="299" spans="2:2" x14ac:dyDescent="0.2">
      <c r="B299" s="59"/>
    </row>
    <row r="300" spans="2:2" x14ac:dyDescent="0.2">
      <c r="B300" s="59"/>
    </row>
    <row r="301" spans="2:2" x14ac:dyDescent="0.2">
      <c r="B301" s="59"/>
    </row>
    <row r="302" spans="2:2" x14ac:dyDescent="0.2">
      <c r="B302" s="59"/>
    </row>
    <row r="303" spans="2:2" x14ac:dyDescent="0.2">
      <c r="B303" s="59"/>
    </row>
    <row r="304" spans="2:2" x14ac:dyDescent="0.2">
      <c r="B304" s="59"/>
    </row>
    <row r="305" spans="2:2" x14ac:dyDescent="0.2">
      <c r="B305" s="59"/>
    </row>
    <row r="306" spans="2:2" x14ac:dyDescent="0.2">
      <c r="B306" s="59"/>
    </row>
    <row r="307" spans="2:2" x14ac:dyDescent="0.2">
      <c r="B307" s="59"/>
    </row>
    <row r="308" spans="2:2" x14ac:dyDescent="0.2">
      <c r="B308" s="59"/>
    </row>
    <row r="309" spans="2:2" x14ac:dyDescent="0.2">
      <c r="B309" s="59"/>
    </row>
    <row r="310" spans="2:2" x14ac:dyDescent="0.2">
      <c r="B310" s="59"/>
    </row>
    <row r="311" spans="2:2" x14ac:dyDescent="0.2">
      <c r="B311" s="59"/>
    </row>
    <row r="312" spans="2:2" x14ac:dyDescent="0.2">
      <c r="B312" s="59"/>
    </row>
    <row r="313" spans="2:2" x14ac:dyDescent="0.2">
      <c r="B313" s="59"/>
    </row>
    <row r="314" spans="2:2" x14ac:dyDescent="0.2">
      <c r="B314" s="59"/>
    </row>
    <row r="315" spans="2:2" x14ac:dyDescent="0.2">
      <c r="B315" s="59"/>
    </row>
    <row r="316" spans="2:2" x14ac:dyDescent="0.2">
      <c r="B316" s="59"/>
    </row>
    <row r="317" spans="2:2" x14ac:dyDescent="0.2">
      <c r="B317" s="59"/>
    </row>
    <row r="318" spans="2:2" x14ac:dyDescent="0.2">
      <c r="B318" s="59"/>
    </row>
    <row r="319" spans="2:2" x14ac:dyDescent="0.2">
      <c r="B319" s="59"/>
    </row>
    <row r="320" spans="2:2" x14ac:dyDescent="0.2">
      <c r="B320" s="59"/>
    </row>
    <row r="321" spans="2:2" x14ac:dyDescent="0.2">
      <c r="B321" s="59"/>
    </row>
    <row r="322" spans="2:2" x14ac:dyDescent="0.2">
      <c r="B322" s="59"/>
    </row>
    <row r="323" spans="2:2" x14ac:dyDescent="0.2">
      <c r="B323" s="59"/>
    </row>
    <row r="324" spans="2:2" x14ac:dyDescent="0.2">
      <c r="B324" s="59"/>
    </row>
    <row r="325" spans="2:2" x14ac:dyDescent="0.2">
      <c r="B325" s="59"/>
    </row>
    <row r="326" spans="2:2" x14ac:dyDescent="0.2">
      <c r="B326" s="59"/>
    </row>
    <row r="327" spans="2:2" x14ac:dyDescent="0.2">
      <c r="B327" s="59"/>
    </row>
    <row r="328" spans="2:2" x14ac:dyDescent="0.2">
      <c r="B328" s="59"/>
    </row>
    <row r="329" spans="2:2" x14ac:dyDescent="0.2">
      <c r="B329" s="59"/>
    </row>
    <row r="330" spans="2:2" x14ac:dyDescent="0.2">
      <c r="B330" s="59"/>
    </row>
    <row r="331" spans="2:2" x14ac:dyDescent="0.2">
      <c r="B331" s="59"/>
    </row>
    <row r="332" spans="2:2" x14ac:dyDescent="0.2">
      <c r="B332" s="59"/>
    </row>
    <row r="333" spans="2:2" x14ac:dyDescent="0.2">
      <c r="B333" s="59"/>
    </row>
    <row r="334" spans="2:2" x14ac:dyDescent="0.2">
      <c r="B334" s="59"/>
    </row>
    <row r="335" spans="2:2" x14ac:dyDescent="0.2">
      <c r="B335" s="59"/>
    </row>
    <row r="336" spans="2:2" x14ac:dyDescent="0.2">
      <c r="B336" s="59"/>
    </row>
    <row r="337" spans="2:2" x14ac:dyDescent="0.2">
      <c r="B337" s="59"/>
    </row>
    <row r="338" spans="2:2" x14ac:dyDescent="0.2">
      <c r="B338" s="59"/>
    </row>
    <row r="339" spans="2:2" x14ac:dyDescent="0.2">
      <c r="B339" s="59"/>
    </row>
    <row r="340" spans="2:2" x14ac:dyDescent="0.2">
      <c r="B340" s="59"/>
    </row>
    <row r="341" spans="2:2" x14ac:dyDescent="0.2">
      <c r="B341" s="59"/>
    </row>
    <row r="342" spans="2:2" x14ac:dyDescent="0.2">
      <c r="B342" s="59"/>
    </row>
    <row r="343" spans="2:2" x14ac:dyDescent="0.2">
      <c r="B343" s="59"/>
    </row>
    <row r="344" spans="2:2" x14ac:dyDescent="0.2">
      <c r="B344" s="59"/>
    </row>
    <row r="345" spans="2:2" x14ac:dyDescent="0.2">
      <c r="B345" s="59"/>
    </row>
    <row r="346" spans="2:2" x14ac:dyDescent="0.2">
      <c r="B346" s="59"/>
    </row>
    <row r="347" spans="2:2" x14ac:dyDescent="0.2">
      <c r="B347" s="59"/>
    </row>
    <row r="348" spans="2:2" x14ac:dyDescent="0.2">
      <c r="B348" s="59"/>
    </row>
    <row r="349" spans="2:2" x14ac:dyDescent="0.2">
      <c r="B349" s="59"/>
    </row>
    <row r="350" spans="2:2" x14ac:dyDescent="0.2">
      <c r="B350" s="59"/>
    </row>
    <row r="351" spans="2:2" x14ac:dyDescent="0.2">
      <c r="B351" s="59"/>
    </row>
    <row r="352" spans="2:2" x14ac:dyDescent="0.2">
      <c r="B352" s="59"/>
    </row>
    <row r="353" spans="2:2" x14ac:dyDescent="0.2">
      <c r="B353" s="59"/>
    </row>
    <row r="354" spans="2:2" x14ac:dyDescent="0.2">
      <c r="B354" s="59"/>
    </row>
    <row r="355" spans="2:2" x14ac:dyDescent="0.2">
      <c r="B355" s="59"/>
    </row>
    <row r="356" spans="2:2" x14ac:dyDescent="0.2">
      <c r="B356" s="59"/>
    </row>
    <row r="357" spans="2:2" x14ac:dyDescent="0.2">
      <c r="B357" s="59"/>
    </row>
    <row r="358" spans="2:2" x14ac:dyDescent="0.2">
      <c r="B358" s="59"/>
    </row>
    <row r="359" spans="2:2" x14ac:dyDescent="0.2">
      <c r="B359" s="59"/>
    </row>
    <row r="360" spans="2:2" x14ac:dyDescent="0.2">
      <c r="B360" s="59"/>
    </row>
    <row r="361" spans="2:2" x14ac:dyDescent="0.2">
      <c r="B361" s="59"/>
    </row>
    <row r="362" spans="2:2" x14ac:dyDescent="0.2">
      <c r="B362" s="59"/>
    </row>
    <row r="363" spans="2:2" x14ac:dyDescent="0.2">
      <c r="B363" s="59"/>
    </row>
    <row r="364" spans="2:2" x14ac:dyDescent="0.2">
      <c r="B364" s="59"/>
    </row>
    <row r="365" spans="2:2" x14ac:dyDescent="0.2">
      <c r="B365" s="59"/>
    </row>
    <row r="366" spans="2:2" x14ac:dyDescent="0.2">
      <c r="B366" s="59"/>
    </row>
    <row r="367" spans="2:2" x14ac:dyDescent="0.2">
      <c r="B367" s="59"/>
    </row>
    <row r="368" spans="2:2" x14ac:dyDescent="0.2">
      <c r="B368" s="59"/>
    </row>
    <row r="369" spans="2:2" x14ac:dyDescent="0.2">
      <c r="B369" s="59"/>
    </row>
    <row r="370" spans="2:2" x14ac:dyDescent="0.2">
      <c r="B370" s="59"/>
    </row>
    <row r="371" spans="2:2" x14ac:dyDescent="0.2">
      <c r="B371" s="59"/>
    </row>
    <row r="372" spans="2:2" x14ac:dyDescent="0.2">
      <c r="B372" s="59"/>
    </row>
    <row r="373" spans="2:2" x14ac:dyDescent="0.2">
      <c r="B373" s="59"/>
    </row>
    <row r="374" spans="2:2" x14ac:dyDescent="0.2">
      <c r="B374" s="59"/>
    </row>
    <row r="375" spans="2:2" x14ac:dyDescent="0.2">
      <c r="B375" s="59"/>
    </row>
    <row r="376" spans="2:2" x14ac:dyDescent="0.2">
      <c r="B376" s="59"/>
    </row>
    <row r="377" spans="2:2" x14ac:dyDescent="0.2">
      <c r="B377" s="59"/>
    </row>
    <row r="378" spans="2:2" x14ac:dyDescent="0.2">
      <c r="B378" s="59"/>
    </row>
    <row r="379" spans="2:2" x14ac:dyDescent="0.2">
      <c r="B379" s="59"/>
    </row>
    <row r="380" spans="2:2" x14ac:dyDescent="0.2">
      <c r="B380" s="59"/>
    </row>
    <row r="381" spans="2:2" x14ac:dyDescent="0.2">
      <c r="B381" s="59"/>
    </row>
    <row r="382" spans="2:2" x14ac:dyDescent="0.2">
      <c r="B382" s="59"/>
    </row>
    <row r="383" spans="2:2" x14ac:dyDescent="0.2">
      <c r="B383" s="59"/>
    </row>
    <row r="384" spans="2:2" x14ac:dyDescent="0.2">
      <c r="B384" s="59"/>
    </row>
    <row r="385" spans="2:2" x14ac:dyDescent="0.2">
      <c r="B385" s="59"/>
    </row>
    <row r="386" spans="2:2" x14ac:dyDescent="0.2">
      <c r="B386" s="59"/>
    </row>
    <row r="387" spans="2:2" x14ac:dyDescent="0.2">
      <c r="B387" s="59"/>
    </row>
    <row r="388" spans="2:2" x14ac:dyDescent="0.2">
      <c r="B388" s="59"/>
    </row>
    <row r="389" spans="2:2" x14ac:dyDescent="0.2">
      <c r="B389" s="59"/>
    </row>
    <row r="390" spans="2:2" x14ac:dyDescent="0.2">
      <c r="B390" s="59"/>
    </row>
    <row r="391" spans="2:2" x14ac:dyDescent="0.2">
      <c r="B391" s="59"/>
    </row>
    <row r="392" spans="2:2" x14ac:dyDescent="0.2">
      <c r="B392" s="59"/>
    </row>
    <row r="393" spans="2:2" x14ac:dyDescent="0.2">
      <c r="B393" s="59"/>
    </row>
    <row r="394" spans="2:2" x14ac:dyDescent="0.2">
      <c r="B394" s="59"/>
    </row>
    <row r="395" spans="2:2" x14ac:dyDescent="0.2">
      <c r="B395" s="59"/>
    </row>
    <row r="396" spans="2:2" x14ac:dyDescent="0.2">
      <c r="B396" s="59"/>
    </row>
    <row r="397" spans="2:2" x14ac:dyDescent="0.2">
      <c r="B397" s="59"/>
    </row>
    <row r="398" spans="2:2" x14ac:dyDescent="0.2">
      <c r="B398" s="59"/>
    </row>
    <row r="399" spans="2:2" x14ac:dyDescent="0.2">
      <c r="B399" s="59"/>
    </row>
    <row r="400" spans="2:2" x14ac:dyDescent="0.2">
      <c r="B400" s="59"/>
    </row>
    <row r="401" spans="2:2" x14ac:dyDescent="0.2">
      <c r="B401" s="59"/>
    </row>
    <row r="402" spans="2:2" x14ac:dyDescent="0.2">
      <c r="B402" s="59"/>
    </row>
    <row r="403" spans="2:2" x14ac:dyDescent="0.2">
      <c r="B403" s="59"/>
    </row>
    <row r="404" spans="2:2" x14ac:dyDescent="0.2">
      <c r="B404" s="59"/>
    </row>
    <row r="405" spans="2:2" x14ac:dyDescent="0.2">
      <c r="B405" s="59"/>
    </row>
    <row r="406" spans="2:2" x14ac:dyDescent="0.2">
      <c r="B406" s="59"/>
    </row>
    <row r="407" spans="2:2" x14ac:dyDescent="0.2">
      <c r="B407" s="59"/>
    </row>
    <row r="408" spans="2:2" x14ac:dyDescent="0.2">
      <c r="B408" s="59"/>
    </row>
    <row r="409" spans="2:2" x14ac:dyDescent="0.2">
      <c r="B409" s="59"/>
    </row>
    <row r="410" spans="2:2" x14ac:dyDescent="0.2">
      <c r="B410" s="59"/>
    </row>
    <row r="411" spans="2:2" x14ac:dyDescent="0.2">
      <c r="B411" s="59"/>
    </row>
    <row r="412" spans="2:2" x14ac:dyDescent="0.2">
      <c r="B412" s="59"/>
    </row>
    <row r="413" spans="2:2" x14ac:dyDescent="0.2">
      <c r="B413" s="59"/>
    </row>
    <row r="414" spans="2:2" x14ac:dyDescent="0.2">
      <c r="B414" s="59"/>
    </row>
    <row r="415" spans="2:2" x14ac:dyDescent="0.2">
      <c r="B415" s="59"/>
    </row>
    <row r="416" spans="2:2" x14ac:dyDescent="0.2">
      <c r="B416" s="59"/>
    </row>
  </sheetData>
  <mergeCells count="1">
    <mergeCell ref="A1:C1"/>
  </mergeCells>
  <dataValidations count="2">
    <dataValidation type="list" allowBlank="1" showInputMessage="1" showErrorMessage="1" sqref="A3:A149" xr:uid="{00000000-0002-0000-0300-000000000000}">
      <formula1>$G$14:$G$20</formula1>
    </dataValidation>
    <dataValidation type="whole" allowBlank="1" showInputMessage="1" showErrorMessage="1" sqref="B1:B1048576" xr:uid="{573D1651-F8D3-E848-92EB-88BABCF99AB8}">
      <formula1>2010</formula1>
      <formula2>2030</formula2>
    </dataValidation>
  </dataValidations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5D337F"/>
  </sheetPr>
  <dimension ref="A1:G416"/>
  <sheetViews>
    <sheetView workbookViewId="0">
      <selection activeCell="B2" sqref="B1:B1048576"/>
    </sheetView>
  </sheetViews>
  <sheetFormatPr baseColWidth="10" defaultRowHeight="16" x14ac:dyDescent="0.2"/>
  <cols>
    <col min="1" max="1" width="30.5" customWidth="1"/>
    <col min="2" max="2" width="20.6640625" customWidth="1"/>
    <col min="3" max="3" width="90.5" customWidth="1"/>
    <col min="7" max="7" width="57.6640625" customWidth="1"/>
  </cols>
  <sheetData>
    <row r="1" spans="1:3" ht="29" x14ac:dyDescent="0.35">
      <c r="A1" s="114" t="str">
        <f>CONCATENATE("Akademische Selbstverwaltung von ",Grunddaten!C4," ",Grunddaten!C6," ",Grunddaten!C5)</f>
        <v xml:space="preserve">Akademische Selbstverwaltung von   </v>
      </c>
      <c r="B1" s="114"/>
      <c r="C1" s="114"/>
    </row>
    <row r="2" spans="1:3" x14ac:dyDescent="0.2">
      <c r="A2" s="61" t="s">
        <v>147</v>
      </c>
      <c r="B2" s="61" t="s">
        <v>243</v>
      </c>
      <c r="C2" s="61" t="s">
        <v>148</v>
      </c>
    </row>
    <row r="3" spans="1:3" ht="17" x14ac:dyDescent="0.2">
      <c r="A3" s="59" t="s">
        <v>133</v>
      </c>
      <c r="B3" s="59"/>
    </row>
    <row r="4" spans="1:3" x14ac:dyDescent="0.2">
      <c r="A4" s="59"/>
      <c r="B4" s="59"/>
    </row>
    <row r="5" spans="1:3" x14ac:dyDescent="0.2">
      <c r="A5" s="59"/>
      <c r="B5" s="59"/>
    </row>
    <row r="6" spans="1:3" x14ac:dyDescent="0.2">
      <c r="A6" s="59"/>
      <c r="B6" s="59"/>
    </row>
    <row r="7" spans="1:3" x14ac:dyDescent="0.2">
      <c r="A7" s="59"/>
      <c r="B7" s="59"/>
    </row>
    <row r="8" spans="1:3" x14ac:dyDescent="0.2">
      <c r="A8" s="59"/>
      <c r="B8" s="59"/>
    </row>
    <row r="9" spans="1:3" x14ac:dyDescent="0.2">
      <c r="A9" s="59"/>
      <c r="B9" s="59"/>
    </row>
    <row r="10" spans="1:3" x14ac:dyDescent="0.2">
      <c r="A10" s="59"/>
      <c r="B10" s="59"/>
    </row>
    <row r="11" spans="1:3" x14ac:dyDescent="0.2">
      <c r="A11" s="59"/>
      <c r="B11" s="59"/>
    </row>
    <row r="12" spans="1:3" x14ac:dyDescent="0.2">
      <c r="A12" s="59"/>
      <c r="B12" s="59"/>
    </row>
    <row r="13" spans="1:3" x14ac:dyDescent="0.2">
      <c r="A13" s="59"/>
      <c r="B13" s="59"/>
    </row>
    <row r="14" spans="1:3" x14ac:dyDescent="0.2">
      <c r="A14" s="59"/>
      <c r="B14" s="59"/>
    </row>
    <row r="15" spans="1:3" x14ac:dyDescent="0.2">
      <c r="A15" s="59"/>
      <c r="B15" s="59"/>
    </row>
    <row r="16" spans="1:3" x14ac:dyDescent="0.2">
      <c r="A16" s="59"/>
      <c r="B16" s="59"/>
    </row>
    <row r="17" spans="1:7" x14ac:dyDescent="0.2">
      <c r="A17" s="59"/>
      <c r="B17" s="59"/>
    </row>
    <row r="18" spans="1:7" ht="30" x14ac:dyDescent="0.2">
      <c r="A18" s="59"/>
      <c r="B18" s="59"/>
      <c r="G18" s="32" t="s">
        <v>121</v>
      </c>
    </row>
    <row r="19" spans="1:7" ht="30" x14ac:dyDescent="0.2">
      <c r="A19" s="59"/>
      <c r="B19" s="59"/>
      <c r="G19" s="32" t="s">
        <v>122</v>
      </c>
    </row>
    <row r="20" spans="1:7" x14ac:dyDescent="0.2">
      <c r="A20" s="59"/>
      <c r="B20" s="59"/>
      <c r="G20" s="32" t="s">
        <v>123</v>
      </c>
    </row>
    <row r="21" spans="1:7" x14ac:dyDescent="0.2">
      <c r="A21" s="59"/>
      <c r="B21" s="59"/>
      <c r="G21" s="32" t="s">
        <v>116</v>
      </c>
    </row>
    <row r="22" spans="1:7" ht="30" x14ac:dyDescent="0.2">
      <c r="A22" s="59"/>
      <c r="B22" s="59"/>
      <c r="G22" s="32" t="s">
        <v>24</v>
      </c>
    </row>
    <row r="23" spans="1:7" x14ac:dyDescent="0.2">
      <c r="A23" s="59"/>
      <c r="B23" s="59"/>
      <c r="G23" s="32" t="s">
        <v>25</v>
      </c>
    </row>
    <row r="24" spans="1:7" x14ac:dyDescent="0.2">
      <c r="A24" s="59"/>
      <c r="B24" s="59"/>
      <c r="G24" s="32" t="s">
        <v>26</v>
      </c>
    </row>
    <row r="25" spans="1:7" x14ac:dyDescent="0.2">
      <c r="A25" s="59"/>
      <c r="B25" s="59"/>
      <c r="G25" s="32" t="s">
        <v>124</v>
      </c>
    </row>
    <row r="26" spans="1:7" x14ac:dyDescent="0.2">
      <c r="A26" s="59"/>
      <c r="B26" s="59"/>
      <c r="G26" s="18" t="s">
        <v>133</v>
      </c>
    </row>
    <row r="27" spans="1:7" x14ac:dyDescent="0.2">
      <c r="A27" s="59"/>
      <c r="B27" s="59"/>
    </row>
    <row r="28" spans="1:7" x14ac:dyDescent="0.2">
      <c r="A28" s="59"/>
      <c r="B28" s="59"/>
    </row>
    <row r="29" spans="1:7" x14ac:dyDescent="0.2">
      <c r="A29" s="59"/>
      <c r="B29" s="59"/>
    </row>
    <row r="30" spans="1:7" x14ac:dyDescent="0.2">
      <c r="A30" s="59"/>
      <c r="B30" s="59"/>
    </row>
    <row r="31" spans="1:7" x14ac:dyDescent="0.2">
      <c r="A31" s="59"/>
      <c r="B31" s="59"/>
    </row>
    <row r="32" spans="1:7" x14ac:dyDescent="0.2">
      <c r="A32" s="59"/>
      <c r="B32" s="59"/>
    </row>
    <row r="33" spans="1:2" x14ac:dyDescent="0.2">
      <c r="A33" s="59"/>
      <c r="B33" s="59"/>
    </row>
    <row r="34" spans="1:2" x14ac:dyDescent="0.2">
      <c r="A34" s="59"/>
      <c r="B34" s="59"/>
    </row>
    <row r="35" spans="1:2" x14ac:dyDescent="0.2">
      <c r="A35" s="59"/>
      <c r="B35" s="59"/>
    </row>
    <row r="36" spans="1:2" x14ac:dyDescent="0.2">
      <c r="A36" s="59"/>
      <c r="B36" s="59"/>
    </row>
    <row r="37" spans="1:2" x14ac:dyDescent="0.2">
      <c r="A37" s="59"/>
      <c r="B37" s="59"/>
    </row>
    <row r="38" spans="1:2" x14ac:dyDescent="0.2">
      <c r="A38" s="59"/>
      <c r="B38" s="59"/>
    </row>
    <row r="39" spans="1:2" x14ac:dyDescent="0.2">
      <c r="A39" s="59"/>
      <c r="B39" s="59"/>
    </row>
    <row r="40" spans="1:2" x14ac:dyDescent="0.2">
      <c r="A40" s="59"/>
      <c r="B40" s="59"/>
    </row>
    <row r="41" spans="1:2" x14ac:dyDescent="0.2">
      <c r="A41" s="59"/>
      <c r="B41" s="59"/>
    </row>
    <row r="42" spans="1:2" x14ac:dyDescent="0.2">
      <c r="A42" s="59"/>
      <c r="B42" s="59"/>
    </row>
    <row r="43" spans="1:2" x14ac:dyDescent="0.2">
      <c r="A43" s="59"/>
      <c r="B43" s="59"/>
    </row>
    <row r="44" spans="1:2" x14ac:dyDescent="0.2">
      <c r="A44" s="59"/>
      <c r="B44" s="59"/>
    </row>
    <row r="45" spans="1:2" x14ac:dyDescent="0.2">
      <c r="A45" s="59"/>
      <c r="B45" s="59"/>
    </row>
    <row r="46" spans="1:2" x14ac:dyDescent="0.2">
      <c r="A46" s="59"/>
      <c r="B46" s="59"/>
    </row>
    <row r="47" spans="1:2" x14ac:dyDescent="0.2">
      <c r="A47" s="59"/>
      <c r="B47" s="59"/>
    </row>
    <row r="48" spans="1:2" x14ac:dyDescent="0.2">
      <c r="A48" s="59"/>
      <c r="B48" s="59"/>
    </row>
    <row r="49" spans="1:2" x14ac:dyDescent="0.2">
      <c r="A49" s="59"/>
      <c r="B49" s="59"/>
    </row>
    <row r="50" spans="1:2" x14ac:dyDescent="0.2">
      <c r="A50" s="59"/>
      <c r="B50" s="59"/>
    </row>
    <row r="51" spans="1:2" x14ac:dyDescent="0.2">
      <c r="A51" s="59"/>
      <c r="B51" s="59"/>
    </row>
    <row r="52" spans="1:2" x14ac:dyDescent="0.2">
      <c r="A52" s="59"/>
      <c r="B52" s="59"/>
    </row>
    <row r="53" spans="1:2" x14ac:dyDescent="0.2">
      <c r="A53" s="59"/>
      <c r="B53" s="59"/>
    </row>
    <row r="54" spans="1:2" x14ac:dyDescent="0.2">
      <c r="A54" s="59"/>
      <c r="B54" s="59"/>
    </row>
    <row r="55" spans="1:2" x14ac:dyDescent="0.2">
      <c r="A55" s="59"/>
      <c r="B55" s="59"/>
    </row>
    <row r="56" spans="1:2" x14ac:dyDescent="0.2">
      <c r="A56" s="59"/>
      <c r="B56" s="59"/>
    </row>
    <row r="57" spans="1:2" x14ac:dyDescent="0.2">
      <c r="A57" s="59"/>
      <c r="B57" s="59"/>
    </row>
    <row r="58" spans="1:2" x14ac:dyDescent="0.2">
      <c r="A58" s="59"/>
      <c r="B58" s="59"/>
    </row>
    <row r="59" spans="1:2" x14ac:dyDescent="0.2">
      <c r="A59" s="59"/>
      <c r="B59" s="59"/>
    </row>
    <row r="60" spans="1:2" x14ac:dyDescent="0.2">
      <c r="A60" s="59"/>
      <c r="B60" s="59"/>
    </row>
    <row r="61" spans="1:2" x14ac:dyDescent="0.2">
      <c r="A61" s="59"/>
      <c r="B61" s="59"/>
    </row>
    <row r="62" spans="1:2" x14ac:dyDescent="0.2">
      <c r="A62" s="59"/>
      <c r="B62" s="59"/>
    </row>
    <row r="63" spans="1:2" x14ac:dyDescent="0.2">
      <c r="A63" s="59"/>
      <c r="B63" s="59"/>
    </row>
    <row r="64" spans="1:2" x14ac:dyDescent="0.2">
      <c r="A64" s="59"/>
      <c r="B64" s="59"/>
    </row>
    <row r="65" spans="1:2" x14ac:dyDescent="0.2">
      <c r="A65" s="59"/>
      <c r="B65" s="59"/>
    </row>
    <row r="66" spans="1:2" x14ac:dyDescent="0.2">
      <c r="A66" s="59"/>
      <c r="B66" s="59"/>
    </row>
    <row r="67" spans="1:2" x14ac:dyDescent="0.2">
      <c r="A67" s="59"/>
      <c r="B67" s="59"/>
    </row>
    <row r="68" spans="1:2" x14ac:dyDescent="0.2">
      <c r="A68" s="59"/>
      <c r="B68" s="59"/>
    </row>
    <row r="69" spans="1:2" x14ac:dyDescent="0.2">
      <c r="A69" s="59"/>
      <c r="B69" s="59"/>
    </row>
    <row r="70" spans="1:2" x14ac:dyDescent="0.2">
      <c r="A70" s="59"/>
      <c r="B70" s="59"/>
    </row>
    <row r="71" spans="1:2" x14ac:dyDescent="0.2">
      <c r="A71" s="59"/>
      <c r="B71" s="59"/>
    </row>
    <row r="72" spans="1:2" x14ac:dyDescent="0.2">
      <c r="A72" s="59"/>
      <c r="B72" s="59"/>
    </row>
    <row r="73" spans="1:2" x14ac:dyDescent="0.2">
      <c r="A73" s="59"/>
      <c r="B73" s="59"/>
    </row>
    <row r="74" spans="1:2" x14ac:dyDescent="0.2">
      <c r="A74" s="59"/>
      <c r="B74" s="59"/>
    </row>
    <row r="75" spans="1:2" x14ac:dyDescent="0.2">
      <c r="A75" s="59"/>
      <c r="B75" s="59"/>
    </row>
    <row r="76" spans="1:2" x14ac:dyDescent="0.2">
      <c r="A76" s="59"/>
      <c r="B76" s="59"/>
    </row>
    <row r="77" spans="1:2" x14ac:dyDescent="0.2">
      <c r="A77" s="59"/>
      <c r="B77" s="59"/>
    </row>
    <row r="78" spans="1:2" x14ac:dyDescent="0.2">
      <c r="A78" s="59"/>
      <c r="B78" s="59"/>
    </row>
    <row r="79" spans="1:2" x14ac:dyDescent="0.2">
      <c r="A79" s="59"/>
      <c r="B79" s="59"/>
    </row>
    <row r="80" spans="1:2" x14ac:dyDescent="0.2">
      <c r="A80" s="59"/>
      <c r="B80" s="59"/>
    </row>
    <row r="81" spans="1:2" x14ac:dyDescent="0.2">
      <c r="A81" s="59"/>
      <c r="B81" s="59"/>
    </row>
    <row r="82" spans="1:2" x14ac:dyDescent="0.2">
      <c r="A82" s="59"/>
      <c r="B82" s="59"/>
    </row>
    <row r="83" spans="1:2" x14ac:dyDescent="0.2">
      <c r="A83" s="59"/>
      <c r="B83" s="59"/>
    </row>
    <row r="84" spans="1:2" x14ac:dyDescent="0.2">
      <c r="A84" s="59"/>
      <c r="B84" s="59"/>
    </row>
    <row r="85" spans="1:2" x14ac:dyDescent="0.2">
      <c r="A85" s="59"/>
      <c r="B85" s="59"/>
    </row>
    <row r="86" spans="1:2" x14ac:dyDescent="0.2">
      <c r="A86" s="59"/>
      <c r="B86" s="59"/>
    </row>
    <row r="87" spans="1:2" x14ac:dyDescent="0.2">
      <c r="A87" s="59"/>
      <c r="B87" s="59"/>
    </row>
    <row r="88" spans="1:2" x14ac:dyDescent="0.2">
      <c r="A88" s="59"/>
      <c r="B88" s="59"/>
    </row>
    <row r="89" spans="1:2" x14ac:dyDescent="0.2">
      <c r="A89" s="59"/>
      <c r="B89" s="59"/>
    </row>
    <row r="90" spans="1:2" x14ac:dyDescent="0.2">
      <c r="A90" s="59"/>
      <c r="B90" s="59"/>
    </row>
    <row r="91" spans="1:2" x14ac:dyDescent="0.2">
      <c r="A91" s="59"/>
      <c r="B91" s="59"/>
    </row>
    <row r="92" spans="1:2" x14ac:dyDescent="0.2">
      <c r="A92" s="59"/>
      <c r="B92" s="59"/>
    </row>
    <row r="93" spans="1:2" x14ac:dyDescent="0.2">
      <c r="A93" s="59"/>
      <c r="B93" s="59"/>
    </row>
    <row r="94" spans="1:2" x14ac:dyDescent="0.2">
      <c r="A94" s="59"/>
      <c r="B94" s="59"/>
    </row>
    <row r="95" spans="1:2" x14ac:dyDescent="0.2">
      <c r="A95" s="59"/>
      <c r="B95" s="59"/>
    </row>
    <row r="96" spans="1:2" x14ac:dyDescent="0.2">
      <c r="A96" s="59"/>
      <c r="B96" s="59"/>
    </row>
    <row r="97" spans="1:2" x14ac:dyDescent="0.2">
      <c r="A97" s="59"/>
      <c r="B97" s="59"/>
    </row>
    <row r="98" spans="1:2" x14ac:dyDescent="0.2">
      <c r="A98" s="59"/>
      <c r="B98" s="59"/>
    </row>
    <row r="99" spans="1:2" x14ac:dyDescent="0.2">
      <c r="A99" s="59"/>
      <c r="B99" s="59"/>
    </row>
    <row r="100" spans="1:2" x14ac:dyDescent="0.2">
      <c r="A100" s="59"/>
      <c r="B100" s="59"/>
    </row>
    <row r="101" spans="1:2" x14ac:dyDescent="0.2">
      <c r="A101" s="59"/>
      <c r="B101" s="59"/>
    </row>
    <row r="102" spans="1:2" x14ac:dyDescent="0.2">
      <c r="A102" s="59"/>
      <c r="B102" s="59"/>
    </row>
    <row r="103" spans="1:2" x14ac:dyDescent="0.2">
      <c r="A103" s="59"/>
      <c r="B103" s="59"/>
    </row>
    <row r="104" spans="1:2" x14ac:dyDescent="0.2">
      <c r="A104" s="59"/>
      <c r="B104" s="59"/>
    </row>
    <row r="105" spans="1:2" x14ac:dyDescent="0.2">
      <c r="A105" s="59"/>
      <c r="B105" s="59"/>
    </row>
    <row r="106" spans="1:2" x14ac:dyDescent="0.2">
      <c r="A106" s="59"/>
      <c r="B106" s="59"/>
    </row>
    <row r="107" spans="1:2" x14ac:dyDescent="0.2">
      <c r="A107" s="59"/>
      <c r="B107" s="59"/>
    </row>
    <row r="108" spans="1:2" x14ac:dyDescent="0.2">
      <c r="A108" s="59"/>
      <c r="B108" s="59"/>
    </row>
    <row r="109" spans="1:2" x14ac:dyDescent="0.2">
      <c r="A109" s="59"/>
      <c r="B109" s="59"/>
    </row>
    <row r="110" spans="1:2" x14ac:dyDescent="0.2">
      <c r="A110" s="59"/>
      <c r="B110" s="59"/>
    </row>
    <row r="111" spans="1:2" x14ac:dyDescent="0.2">
      <c r="A111" s="59"/>
      <c r="B111" s="59"/>
    </row>
    <row r="112" spans="1:2" x14ac:dyDescent="0.2">
      <c r="A112" s="59"/>
      <c r="B112" s="59"/>
    </row>
    <row r="113" spans="1:2" x14ac:dyDescent="0.2">
      <c r="A113" s="59"/>
      <c r="B113" s="59"/>
    </row>
    <row r="114" spans="1:2" x14ac:dyDescent="0.2">
      <c r="A114" s="59"/>
      <c r="B114" s="59"/>
    </row>
    <row r="115" spans="1:2" x14ac:dyDescent="0.2">
      <c r="A115" s="59"/>
      <c r="B115" s="59"/>
    </row>
    <row r="116" spans="1:2" x14ac:dyDescent="0.2">
      <c r="A116" s="59"/>
      <c r="B116" s="59"/>
    </row>
    <row r="117" spans="1:2" x14ac:dyDescent="0.2">
      <c r="A117" s="59"/>
      <c r="B117" s="59"/>
    </row>
    <row r="118" spans="1:2" x14ac:dyDescent="0.2">
      <c r="A118" s="59"/>
      <c r="B118" s="59"/>
    </row>
    <row r="119" spans="1:2" x14ac:dyDescent="0.2">
      <c r="A119" s="59"/>
      <c r="B119" s="59"/>
    </row>
    <row r="120" spans="1:2" x14ac:dyDescent="0.2">
      <c r="A120" s="59"/>
      <c r="B120" s="59"/>
    </row>
    <row r="121" spans="1:2" x14ac:dyDescent="0.2">
      <c r="A121" s="59"/>
      <c r="B121" s="59"/>
    </row>
    <row r="122" spans="1:2" x14ac:dyDescent="0.2">
      <c r="A122" s="59"/>
      <c r="B122" s="59"/>
    </row>
    <row r="123" spans="1:2" x14ac:dyDescent="0.2">
      <c r="A123" s="59"/>
      <c r="B123" s="59"/>
    </row>
    <row r="124" spans="1:2" x14ac:dyDescent="0.2">
      <c r="A124" s="59"/>
      <c r="B124" s="59"/>
    </row>
    <row r="125" spans="1:2" x14ac:dyDescent="0.2">
      <c r="A125" s="59"/>
      <c r="B125" s="59"/>
    </row>
    <row r="126" spans="1:2" x14ac:dyDescent="0.2">
      <c r="A126" s="59"/>
      <c r="B126" s="59"/>
    </row>
    <row r="127" spans="1:2" x14ac:dyDescent="0.2">
      <c r="A127" s="59"/>
      <c r="B127" s="59"/>
    </row>
    <row r="128" spans="1:2" x14ac:dyDescent="0.2">
      <c r="A128" s="59"/>
      <c r="B128" s="59"/>
    </row>
    <row r="129" spans="1:2" x14ac:dyDescent="0.2">
      <c r="A129" s="59"/>
      <c r="B129" s="59"/>
    </row>
    <row r="130" spans="1:2" x14ac:dyDescent="0.2">
      <c r="A130" s="59"/>
      <c r="B130" s="59"/>
    </row>
    <row r="131" spans="1:2" x14ac:dyDescent="0.2">
      <c r="A131" s="59"/>
      <c r="B131" s="59"/>
    </row>
    <row r="132" spans="1:2" x14ac:dyDescent="0.2">
      <c r="A132" s="59"/>
      <c r="B132" s="59"/>
    </row>
    <row r="133" spans="1:2" x14ac:dyDescent="0.2">
      <c r="A133" s="59"/>
      <c r="B133" s="59"/>
    </row>
    <row r="134" spans="1:2" x14ac:dyDescent="0.2">
      <c r="A134" s="59"/>
      <c r="B134" s="59"/>
    </row>
    <row r="135" spans="1:2" x14ac:dyDescent="0.2">
      <c r="A135" s="59"/>
      <c r="B135" s="59"/>
    </row>
    <row r="136" spans="1:2" x14ac:dyDescent="0.2">
      <c r="A136" s="59"/>
      <c r="B136" s="59"/>
    </row>
    <row r="137" spans="1:2" x14ac:dyDescent="0.2">
      <c r="A137" s="59"/>
      <c r="B137" s="59"/>
    </row>
    <row r="138" spans="1:2" x14ac:dyDescent="0.2">
      <c r="A138" s="59"/>
      <c r="B138" s="59"/>
    </row>
    <row r="139" spans="1:2" x14ac:dyDescent="0.2">
      <c r="B139" s="59"/>
    </row>
    <row r="140" spans="1:2" x14ac:dyDescent="0.2">
      <c r="B140" s="59"/>
    </row>
    <row r="141" spans="1:2" x14ac:dyDescent="0.2">
      <c r="B141" s="59"/>
    </row>
    <row r="142" spans="1:2" x14ac:dyDescent="0.2">
      <c r="B142" s="59"/>
    </row>
    <row r="143" spans="1:2" x14ac:dyDescent="0.2">
      <c r="B143" s="59"/>
    </row>
    <row r="144" spans="1:2" x14ac:dyDescent="0.2">
      <c r="B144" s="59"/>
    </row>
    <row r="145" spans="2:2" x14ac:dyDescent="0.2">
      <c r="B145" s="59"/>
    </row>
    <row r="146" spans="2:2" x14ac:dyDescent="0.2">
      <c r="B146" s="59"/>
    </row>
    <row r="147" spans="2:2" x14ac:dyDescent="0.2">
      <c r="B147" s="59"/>
    </row>
    <row r="148" spans="2:2" x14ac:dyDescent="0.2">
      <c r="B148" s="59"/>
    </row>
    <row r="149" spans="2:2" x14ac:dyDescent="0.2">
      <c r="B149" s="59"/>
    </row>
    <row r="150" spans="2:2" x14ac:dyDescent="0.2">
      <c r="B150" s="59"/>
    </row>
    <row r="151" spans="2:2" x14ac:dyDescent="0.2">
      <c r="B151" s="59"/>
    </row>
    <row r="152" spans="2:2" x14ac:dyDescent="0.2">
      <c r="B152" s="59"/>
    </row>
    <row r="153" spans="2:2" x14ac:dyDescent="0.2">
      <c r="B153" s="59"/>
    </row>
    <row r="154" spans="2:2" x14ac:dyDescent="0.2">
      <c r="B154" s="59"/>
    </row>
    <row r="155" spans="2:2" x14ac:dyDescent="0.2">
      <c r="B155" s="59"/>
    </row>
    <row r="156" spans="2:2" x14ac:dyDescent="0.2">
      <c r="B156" s="59"/>
    </row>
    <row r="157" spans="2:2" x14ac:dyDescent="0.2">
      <c r="B157" s="59"/>
    </row>
    <row r="158" spans="2:2" x14ac:dyDescent="0.2">
      <c r="B158" s="59"/>
    </row>
    <row r="159" spans="2:2" x14ac:dyDescent="0.2">
      <c r="B159" s="59"/>
    </row>
    <row r="160" spans="2:2" x14ac:dyDescent="0.2">
      <c r="B160" s="59"/>
    </row>
    <row r="161" spans="2:2" x14ac:dyDescent="0.2">
      <c r="B161" s="59"/>
    </row>
    <row r="162" spans="2:2" x14ac:dyDescent="0.2">
      <c r="B162" s="59"/>
    </row>
    <row r="163" spans="2:2" x14ac:dyDescent="0.2">
      <c r="B163" s="59"/>
    </row>
    <row r="164" spans="2:2" x14ac:dyDescent="0.2">
      <c r="B164" s="59"/>
    </row>
    <row r="165" spans="2:2" x14ac:dyDescent="0.2">
      <c r="B165" s="59"/>
    </row>
    <row r="166" spans="2:2" x14ac:dyDescent="0.2">
      <c r="B166" s="59"/>
    </row>
    <row r="167" spans="2:2" x14ac:dyDescent="0.2">
      <c r="B167" s="59"/>
    </row>
    <row r="168" spans="2:2" x14ac:dyDescent="0.2">
      <c r="B168" s="59"/>
    </row>
    <row r="169" spans="2:2" x14ac:dyDescent="0.2">
      <c r="B169" s="59"/>
    </row>
    <row r="170" spans="2:2" x14ac:dyDescent="0.2">
      <c r="B170" s="59"/>
    </row>
    <row r="171" spans="2:2" x14ac:dyDescent="0.2">
      <c r="B171" s="59"/>
    </row>
    <row r="172" spans="2:2" x14ac:dyDescent="0.2">
      <c r="B172" s="59"/>
    </row>
    <row r="173" spans="2:2" x14ac:dyDescent="0.2">
      <c r="B173" s="59"/>
    </row>
    <row r="174" spans="2:2" x14ac:dyDescent="0.2">
      <c r="B174" s="59"/>
    </row>
    <row r="175" spans="2:2" x14ac:dyDescent="0.2">
      <c r="B175" s="59"/>
    </row>
    <row r="176" spans="2:2" x14ac:dyDescent="0.2">
      <c r="B176" s="59"/>
    </row>
    <row r="177" spans="2:2" x14ac:dyDescent="0.2">
      <c r="B177" s="59"/>
    </row>
    <row r="178" spans="2:2" x14ac:dyDescent="0.2">
      <c r="B178" s="59"/>
    </row>
    <row r="179" spans="2:2" x14ac:dyDescent="0.2">
      <c r="B179" s="59"/>
    </row>
    <row r="180" spans="2:2" x14ac:dyDescent="0.2">
      <c r="B180" s="59"/>
    </row>
    <row r="181" spans="2:2" x14ac:dyDescent="0.2">
      <c r="B181" s="59"/>
    </row>
    <row r="182" spans="2:2" x14ac:dyDescent="0.2">
      <c r="B182" s="59"/>
    </row>
    <row r="183" spans="2:2" x14ac:dyDescent="0.2">
      <c r="B183" s="59"/>
    </row>
    <row r="184" spans="2:2" x14ac:dyDescent="0.2">
      <c r="B184" s="59"/>
    </row>
    <row r="185" spans="2:2" x14ac:dyDescent="0.2">
      <c r="B185" s="59"/>
    </row>
    <row r="186" spans="2:2" x14ac:dyDescent="0.2">
      <c r="B186" s="59"/>
    </row>
    <row r="187" spans="2:2" x14ac:dyDescent="0.2">
      <c r="B187" s="59"/>
    </row>
    <row r="188" spans="2:2" x14ac:dyDescent="0.2">
      <c r="B188" s="59"/>
    </row>
    <row r="189" spans="2:2" x14ac:dyDescent="0.2">
      <c r="B189" s="59"/>
    </row>
    <row r="190" spans="2:2" x14ac:dyDescent="0.2">
      <c r="B190" s="59"/>
    </row>
    <row r="191" spans="2:2" x14ac:dyDescent="0.2">
      <c r="B191" s="59"/>
    </row>
    <row r="192" spans="2:2" x14ac:dyDescent="0.2">
      <c r="B192" s="59"/>
    </row>
    <row r="193" spans="2:2" x14ac:dyDescent="0.2">
      <c r="B193" s="59"/>
    </row>
    <row r="194" spans="2:2" x14ac:dyDescent="0.2">
      <c r="B194" s="59"/>
    </row>
    <row r="195" spans="2:2" x14ac:dyDescent="0.2">
      <c r="B195" s="59"/>
    </row>
    <row r="196" spans="2:2" x14ac:dyDescent="0.2">
      <c r="B196" s="59"/>
    </row>
    <row r="197" spans="2:2" x14ac:dyDescent="0.2">
      <c r="B197" s="59"/>
    </row>
    <row r="198" spans="2:2" x14ac:dyDescent="0.2">
      <c r="B198" s="59"/>
    </row>
    <row r="199" spans="2:2" x14ac:dyDescent="0.2">
      <c r="B199" s="59"/>
    </row>
    <row r="200" spans="2:2" x14ac:dyDescent="0.2">
      <c r="B200" s="59"/>
    </row>
    <row r="201" spans="2:2" x14ac:dyDescent="0.2">
      <c r="B201" s="59"/>
    </row>
    <row r="202" spans="2:2" x14ac:dyDescent="0.2">
      <c r="B202" s="59"/>
    </row>
    <row r="203" spans="2:2" x14ac:dyDescent="0.2">
      <c r="B203" s="59"/>
    </row>
    <row r="204" spans="2:2" x14ac:dyDescent="0.2">
      <c r="B204" s="59"/>
    </row>
    <row r="205" spans="2:2" x14ac:dyDescent="0.2">
      <c r="B205" s="59"/>
    </row>
    <row r="206" spans="2:2" x14ac:dyDescent="0.2">
      <c r="B206" s="59"/>
    </row>
    <row r="207" spans="2:2" x14ac:dyDescent="0.2">
      <c r="B207" s="59"/>
    </row>
    <row r="208" spans="2:2" x14ac:dyDescent="0.2">
      <c r="B208" s="59"/>
    </row>
    <row r="209" spans="2:2" x14ac:dyDescent="0.2">
      <c r="B209" s="59"/>
    </row>
    <row r="210" spans="2:2" x14ac:dyDescent="0.2">
      <c r="B210" s="59"/>
    </row>
    <row r="211" spans="2:2" x14ac:dyDescent="0.2">
      <c r="B211" s="59"/>
    </row>
    <row r="212" spans="2:2" x14ac:dyDescent="0.2">
      <c r="B212" s="59"/>
    </row>
    <row r="213" spans="2:2" x14ac:dyDescent="0.2">
      <c r="B213" s="59"/>
    </row>
    <row r="214" spans="2:2" x14ac:dyDescent="0.2">
      <c r="B214" s="59"/>
    </row>
    <row r="215" spans="2:2" x14ac:dyDescent="0.2">
      <c r="B215" s="59"/>
    </row>
    <row r="216" spans="2:2" x14ac:dyDescent="0.2">
      <c r="B216" s="59"/>
    </row>
    <row r="217" spans="2:2" x14ac:dyDescent="0.2">
      <c r="B217" s="59"/>
    </row>
    <row r="218" spans="2:2" x14ac:dyDescent="0.2">
      <c r="B218" s="59"/>
    </row>
    <row r="219" spans="2:2" x14ac:dyDescent="0.2">
      <c r="B219" s="59"/>
    </row>
    <row r="220" spans="2:2" x14ac:dyDescent="0.2">
      <c r="B220" s="59"/>
    </row>
    <row r="221" spans="2:2" x14ac:dyDescent="0.2">
      <c r="B221" s="59"/>
    </row>
    <row r="222" spans="2:2" x14ac:dyDescent="0.2">
      <c r="B222" s="59"/>
    </row>
    <row r="223" spans="2:2" x14ac:dyDescent="0.2">
      <c r="B223" s="59"/>
    </row>
    <row r="224" spans="2:2" x14ac:dyDescent="0.2">
      <c r="B224" s="59"/>
    </row>
    <row r="225" spans="2:2" x14ac:dyDescent="0.2">
      <c r="B225" s="59"/>
    </row>
    <row r="226" spans="2:2" x14ac:dyDescent="0.2">
      <c r="B226" s="59"/>
    </row>
    <row r="227" spans="2:2" x14ac:dyDescent="0.2">
      <c r="B227" s="59"/>
    </row>
    <row r="228" spans="2:2" x14ac:dyDescent="0.2">
      <c r="B228" s="59"/>
    </row>
    <row r="229" spans="2:2" x14ac:dyDescent="0.2">
      <c r="B229" s="59"/>
    </row>
    <row r="230" spans="2:2" x14ac:dyDescent="0.2">
      <c r="B230" s="59"/>
    </row>
    <row r="231" spans="2:2" x14ac:dyDescent="0.2">
      <c r="B231" s="59"/>
    </row>
    <row r="232" spans="2:2" x14ac:dyDescent="0.2">
      <c r="B232" s="59"/>
    </row>
    <row r="233" spans="2:2" x14ac:dyDescent="0.2">
      <c r="B233" s="59"/>
    </row>
    <row r="234" spans="2:2" x14ac:dyDescent="0.2">
      <c r="B234" s="59"/>
    </row>
    <row r="235" spans="2:2" x14ac:dyDescent="0.2">
      <c r="B235" s="59"/>
    </row>
    <row r="236" spans="2:2" x14ac:dyDescent="0.2">
      <c r="B236" s="59"/>
    </row>
    <row r="237" spans="2:2" x14ac:dyDescent="0.2">
      <c r="B237" s="59"/>
    </row>
    <row r="238" spans="2:2" x14ac:dyDescent="0.2">
      <c r="B238" s="59"/>
    </row>
    <row r="239" spans="2:2" x14ac:dyDescent="0.2">
      <c r="B239" s="59"/>
    </row>
    <row r="240" spans="2:2" x14ac:dyDescent="0.2">
      <c r="B240" s="59"/>
    </row>
    <row r="241" spans="2:2" x14ac:dyDescent="0.2">
      <c r="B241" s="59"/>
    </row>
    <row r="242" spans="2:2" x14ac:dyDescent="0.2">
      <c r="B242" s="59"/>
    </row>
    <row r="243" spans="2:2" x14ac:dyDescent="0.2">
      <c r="B243" s="59"/>
    </row>
    <row r="244" spans="2:2" x14ac:dyDescent="0.2">
      <c r="B244" s="59"/>
    </row>
    <row r="245" spans="2:2" x14ac:dyDescent="0.2">
      <c r="B245" s="59"/>
    </row>
    <row r="246" spans="2:2" x14ac:dyDescent="0.2">
      <c r="B246" s="59"/>
    </row>
    <row r="247" spans="2:2" x14ac:dyDescent="0.2">
      <c r="B247" s="59"/>
    </row>
    <row r="248" spans="2:2" x14ac:dyDescent="0.2">
      <c r="B248" s="59"/>
    </row>
    <row r="249" spans="2:2" x14ac:dyDescent="0.2">
      <c r="B249" s="59"/>
    </row>
    <row r="250" spans="2:2" x14ac:dyDescent="0.2">
      <c r="B250" s="59"/>
    </row>
    <row r="251" spans="2:2" x14ac:dyDescent="0.2">
      <c r="B251" s="59"/>
    </row>
    <row r="252" spans="2:2" x14ac:dyDescent="0.2">
      <c r="B252" s="59"/>
    </row>
    <row r="253" spans="2:2" x14ac:dyDescent="0.2">
      <c r="B253" s="59"/>
    </row>
    <row r="254" spans="2:2" x14ac:dyDescent="0.2">
      <c r="B254" s="59"/>
    </row>
    <row r="255" spans="2:2" x14ac:dyDescent="0.2">
      <c r="B255" s="59"/>
    </row>
    <row r="256" spans="2:2" x14ac:dyDescent="0.2">
      <c r="B256" s="59"/>
    </row>
    <row r="257" spans="2:2" x14ac:dyDescent="0.2">
      <c r="B257" s="59"/>
    </row>
    <row r="258" spans="2:2" x14ac:dyDescent="0.2">
      <c r="B258" s="59"/>
    </row>
    <row r="259" spans="2:2" x14ac:dyDescent="0.2">
      <c r="B259" s="59"/>
    </row>
    <row r="260" spans="2:2" x14ac:dyDescent="0.2">
      <c r="B260" s="59"/>
    </row>
    <row r="261" spans="2:2" x14ac:dyDescent="0.2">
      <c r="B261" s="59"/>
    </row>
    <row r="262" spans="2:2" x14ac:dyDescent="0.2">
      <c r="B262" s="59"/>
    </row>
    <row r="263" spans="2:2" x14ac:dyDescent="0.2">
      <c r="B263" s="59"/>
    </row>
    <row r="264" spans="2:2" x14ac:dyDescent="0.2">
      <c r="B264" s="59"/>
    </row>
    <row r="265" spans="2:2" x14ac:dyDescent="0.2">
      <c r="B265" s="59"/>
    </row>
    <row r="266" spans="2:2" x14ac:dyDescent="0.2">
      <c r="B266" s="59"/>
    </row>
    <row r="267" spans="2:2" x14ac:dyDescent="0.2">
      <c r="B267" s="59"/>
    </row>
    <row r="268" spans="2:2" x14ac:dyDescent="0.2">
      <c r="B268" s="59"/>
    </row>
    <row r="269" spans="2:2" x14ac:dyDescent="0.2">
      <c r="B269" s="59"/>
    </row>
    <row r="270" spans="2:2" x14ac:dyDescent="0.2">
      <c r="B270" s="59"/>
    </row>
    <row r="271" spans="2:2" x14ac:dyDescent="0.2">
      <c r="B271" s="59"/>
    </row>
    <row r="272" spans="2:2" x14ac:dyDescent="0.2">
      <c r="B272" s="59"/>
    </row>
    <row r="273" spans="2:2" x14ac:dyDescent="0.2">
      <c r="B273" s="59"/>
    </row>
    <row r="274" spans="2:2" x14ac:dyDescent="0.2">
      <c r="B274" s="59"/>
    </row>
    <row r="275" spans="2:2" x14ac:dyDescent="0.2">
      <c r="B275" s="59"/>
    </row>
    <row r="276" spans="2:2" x14ac:dyDescent="0.2">
      <c r="B276" s="59"/>
    </row>
    <row r="277" spans="2:2" x14ac:dyDescent="0.2">
      <c r="B277" s="59"/>
    </row>
    <row r="278" spans="2:2" x14ac:dyDescent="0.2">
      <c r="B278" s="59"/>
    </row>
    <row r="279" spans="2:2" x14ac:dyDescent="0.2">
      <c r="B279" s="59"/>
    </row>
    <row r="280" spans="2:2" x14ac:dyDescent="0.2">
      <c r="B280" s="59"/>
    </row>
    <row r="281" spans="2:2" x14ac:dyDescent="0.2">
      <c r="B281" s="59"/>
    </row>
    <row r="282" spans="2:2" x14ac:dyDescent="0.2">
      <c r="B282" s="59"/>
    </row>
    <row r="283" spans="2:2" x14ac:dyDescent="0.2">
      <c r="B283" s="59"/>
    </row>
    <row r="284" spans="2:2" x14ac:dyDescent="0.2">
      <c r="B284" s="59"/>
    </row>
    <row r="285" spans="2:2" x14ac:dyDescent="0.2">
      <c r="B285" s="59"/>
    </row>
    <row r="286" spans="2:2" x14ac:dyDescent="0.2">
      <c r="B286" s="59"/>
    </row>
    <row r="287" spans="2:2" x14ac:dyDescent="0.2">
      <c r="B287" s="59"/>
    </row>
    <row r="288" spans="2:2" x14ac:dyDescent="0.2">
      <c r="B288" s="59"/>
    </row>
    <row r="289" spans="2:2" x14ac:dyDescent="0.2">
      <c r="B289" s="59"/>
    </row>
    <row r="290" spans="2:2" x14ac:dyDescent="0.2">
      <c r="B290" s="59"/>
    </row>
    <row r="291" spans="2:2" x14ac:dyDescent="0.2">
      <c r="B291" s="59"/>
    </row>
    <row r="292" spans="2:2" x14ac:dyDescent="0.2">
      <c r="B292" s="59"/>
    </row>
    <row r="293" spans="2:2" x14ac:dyDescent="0.2">
      <c r="B293" s="59"/>
    </row>
    <row r="294" spans="2:2" x14ac:dyDescent="0.2">
      <c r="B294" s="59"/>
    </row>
    <row r="295" spans="2:2" x14ac:dyDescent="0.2">
      <c r="B295" s="59"/>
    </row>
    <row r="296" spans="2:2" x14ac:dyDescent="0.2">
      <c r="B296" s="59"/>
    </row>
    <row r="297" spans="2:2" x14ac:dyDescent="0.2">
      <c r="B297" s="59"/>
    </row>
    <row r="298" spans="2:2" x14ac:dyDescent="0.2">
      <c r="B298" s="59"/>
    </row>
    <row r="299" spans="2:2" x14ac:dyDescent="0.2">
      <c r="B299" s="59"/>
    </row>
    <row r="300" spans="2:2" x14ac:dyDescent="0.2">
      <c r="B300" s="59"/>
    </row>
    <row r="301" spans="2:2" x14ac:dyDescent="0.2">
      <c r="B301" s="59"/>
    </row>
    <row r="302" spans="2:2" x14ac:dyDescent="0.2">
      <c r="B302" s="59"/>
    </row>
    <row r="303" spans="2:2" x14ac:dyDescent="0.2">
      <c r="B303" s="59"/>
    </row>
    <row r="304" spans="2:2" x14ac:dyDescent="0.2">
      <c r="B304" s="59"/>
    </row>
    <row r="305" spans="2:2" x14ac:dyDescent="0.2">
      <c r="B305" s="59"/>
    </row>
    <row r="306" spans="2:2" x14ac:dyDescent="0.2">
      <c r="B306" s="59"/>
    </row>
    <row r="307" spans="2:2" x14ac:dyDescent="0.2">
      <c r="B307" s="59"/>
    </row>
    <row r="308" spans="2:2" x14ac:dyDescent="0.2">
      <c r="B308" s="59"/>
    </row>
    <row r="309" spans="2:2" x14ac:dyDescent="0.2">
      <c r="B309" s="59"/>
    </row>
    <row r="310" spans="2:2" x14ac:dyDescent="0.2">
      <c r="B310" s="59"/>
    </row>
    <row r="311" spans="2:2" x14ac:dyDescent="0.2">
      <c r="B311" s="59"/>
    </row>
    <row r="312" spans="2:2" x14ac:dyDescent="0.2">
      <c r="B312" s="59"/>
    </row>
    <row r="313" spans="2:2" x14ac:dyDescent="0.2">
      <c r="B313" s="59"/>
    </row>
    <row r="314" spans="2:2" x14ac:dyDescent="0.2">
      <c r="B314" s="59"/>
    </row>
    <row r="315" spans="2:2" x14ac:dyDescent="0.2">
      <c r="B315" s="59"/>
    </row>
    <row r="316" spans="2:2" x14ac:dyDescent="0.2">
      <c r="B316" s="59"/>
    </row>
    <row r="317" spans="2:2" x14ac:dyDescent="0.2">
      <c r="B317" s="59"/>
    </row>
    <row r="318" spans="2:2" x14ac:dyDescent="0.2">
      <c r="B318" s="59"/>
    </row>
    <row r="319" spans="2:2" x14ac:dyDescent="0.2">
      <c r="B319" s="59"/>
    </row>
    <row r="320" spans="2:2" x14ac:dyDescent="0.2">
      <c r="B320" s="59"/>
    </row>
    <row r="321" spans="2:2" x14ac:dyDescent="0.2">
      <c r="B321" s="59"/>
    </row>
    <row r="322" spans="2:2" x14ac:dyDescent="0.2">
      <c r="B322" s="59"/>
    </row>
    <row r="323" spans="2:2" x14ac:dyDescent="0.2">
      <c r="B323" s="59"/>
    </row>
    <row r="324" spans="2:2" x14ac:dyDescent="0.2">
      <c r="B324" s="59"/>
    </row>
    <row r="325" spans="2:2" x14ac:dyDescent="0.2">
      <c r="B325" s="59"/>
    </row>
    <row r="326" spans="2:2" x14ac:dyDescent="0.2">
      <c r="B326" s="59"/>
    </row>
    <row r="327" spans="2:2" x14ac:dyDescent="0.2">
      <c r="B327" s="59"/>
    </row>
    <row r="328" spans="2:2" x14ac:dyDescent="0.2">
      <c r="B328" s="59"/>
    </row>
    <row r="329" spans="2:2" x14ac:dyDescent="0.2">
      <c r="B329" s="59"/>
    </row>
    <row r="330" spans="2:2" x14ac:dyDescent="0.2">
      <c r="B330" s="59"/>
    </row>
    <row r="331" spans="2:2" x14ac:dyDescent="0.2">
      <c r="B331" s="59"/>
    </row>
    <row r="332" spans="2:2" x14ac:dyDescent="0.2">
      <c r="B332" s="59"/>
    </row>
    <row r="333" spans="2:2" x14ac:dyDescent="0.2">
      <c r="B333" s="59"/>
    </row>
    <row r="334" spans="2:2" x14ac:dyDescent="0.2">
      <c r="B334" s="59"/>
    </row>
    <row r="335" spans="2:2" x14ac:dyDescent="0.2">
      <c r="B335" s="59"/>
    </row>
    <row r="336" spans="2:2" x14ac:dyDescent="0.2">
      <c r="B336" s="59"/>
    </row>
    <row r="337" spans="2:2" x14ac:dyDescent="0.2">
      <c r="B337" s="59"/>
    </row>
    <row r="338" spans="2:2" x14ac:dyDescent="0.2">
      <c r="B338" s="59"/>
    </row>
    <row r="339" spans="2:2" x14ac:dyDescent="0.2">
      <c r="B339" s="59"/>
    </row>
    <row r="340" spans="2:2" x14ac:dyDescent="0.2">
      <c r="B340" s="59"/>
    </row>
    <row r="341" spans="2:2" x14ac:dyDescent="0.2">
      <c r="B341" s="59"/>
    </row>
    <row r="342" spans="2:2" x14ac:dyDescent="0.2">
      <c r="B342" s="59"/>
    </row>
    <row r="343" spans="2:2" x14ac:dyDescent="0.2">
      <c r="B343" s="59"/>
    </row>
    <row r="344" spans="2:2" x14ac:dyDescent="0.2">
      <c r="B344" s="59"/>
    </row>
    <row r="345" spans="2:2" x14ac:dyDescent="0.2">
      <c r="B345" s="59"/>
    </row>
    <row r="346" spans="2:2" x14ac:dyDescent="0.2">
      <c r="B346" s="59"/>
    </row>
    <row r="347" spans="2:2" x14ac:dyDescent="0.2">
      <c r="B347" s="59"/>
    </row>
    <row r="348" spans="2:2" x14ac:dyDescent="0.2">
      <c r="B348" s="59"/>
    </row>
    <row r="349" spans="2:2" x14ac:dyDescent="0.2">
      <c r="B349" s="59"/>
    </row>
    <row r="350" spans="2:2" x14ac:dyDescent="0.2">
      <c r="B350" s="59"/>
    </row>
    <row r="351" spans="2:2" x14ac:dyDescent="0.2">
      <c r="B351" s="59"/>
    </row>
    <row r="352" spans="2:2" x14ac:dyDescent="0.2">
      <c r="B352" s="59"/>
    </row>
    <row r="353" spans="2:2" x14ac:dyDescent="0.2">
      <c r="B353" s="59"/>
    </row>
    <row r="354" spans="2:2" x14ac:dyDescent="0.2">
      <c r="B354" s="59"/>
    </row>
    <row r="355" spans="2:2" x14ac:dyDescent="0.2">
      <c r="B355" s="59"/>
    </row>
    <row r="356" spans="2:2" x14ac:dyDescent="0.2">
      <c r="B356" s="59"/>
    </row>
    <row r="357" spans="2:2" x14ac:dyDescent="0.2">
      <c r="B357" s="59"/>
    </row>
    <row r="358" spans="2:2" x14ac:dyDescent="0.2">
      <c r="B358" s="59"/>
    </row>
    <row r="359" spans="2:2" x14ac:dyDescent="0.2">
      <c r="B359" s="59"/>
    </row>
    <row r="360" spans="2:2" x14ac:dyDescent="0.2">
      <c r="B360" s="59"/>
    </row>
    <row r="361" spans="2:2" x14ac:dyDescent="0.2">
      <c r="B361" s="59"/>
    </row>
    <row r="362" spans="2:2" x14ac:dyDescent="0.2">
      <c r="B362" s="59"/>
    </row>
    <row r="363" spans="2:2" x14ac:dyDescent="0.2">
      <c r="B363" s="59"/>
    </row>
    <row r="364" spans="2:2" x14ac:dyDescent="0.2">
      <c r="B364" s="59"/>
    </row>
    <row r="365" spans="2:2" x14ac:dyDescent="0.2">
      <c r="B365" s="59"/>
    </row>
    <row r="366" spans="2:2" x14ac:dyDescent="0.2">
      <c r="B366" s="59"/>
    </row>
    <row r="367" spans="2:2" x14ac:dyDescent="0.2">
      <c r="B367" s="59"/>
    </row>
    <row r="368" spans="2:2" x14ac:dyDescent="0.2">
      <c r="B368" s="59"/>
    </row>
    <row r="369" spans="2:2" x14ac:dyDescent="0.2">
      <c r="B369" s="59"/>
    </row>
    <row r="370" spans="2:2" x14ac:dyDescent="0.2">
      <c r="B370" s="59"/>
    </row>
    <row r="371" spans="2:2" x14ac:dyDescent="0.2">
      <c r="B371" s="59"/>
    </row>
    <row r="372" spans="2:2" x14ac:dyDescent="0.2">
      <c r="B372" s="59"/>
    </row>
    <row r="373" spans="2:2" x14ac:dyDescent="0.2">
      <c r="B373" s="59"/>
    </row>
    <row r="374" spans="2:2" x14ac:dyDescent="0.2">
      <c r="B374" s="59"/>
    </row>
    <row r="375" spans="2:2" x14ac:dyDescent="0.2">
      <c r="B375" s="59"/>
    </row>
    <row r="376" spans="2:2" x14ac:dyDescent="0.2">
      <c r="B376" s="59"/>
    </row>
    <row r="377" spans="2:2" x14ac:dyDescent="0.2">
      <c r="B377" s="59"/>
    </row>
    <row r="378" spans="2:2" x14ac:dyDescent="0.2">
      <c r="B378" s="59"/>
    </row>
    <row r="379" spans="2:2" x14ac:dyDescent="0.2">
      <c r="B379" s="59"/>
    </row>
    <row r="380" spans="2:2" x14ac:dyDescent="0.2">
      <c r="B380" s="59"/>
    </row>
    <row r="381" spans="2:2" x14ac:dyDescent="0.2">
      <c r="B381" s="59"/>
    </row>
    <row r="382" spans="2:2" x14ac:dyDescent="0.2">
      <c r="B382" s="59"/>
    </row>
    <row r="383" spans="2:2" x14ac:dyDescent="0.2">
      <c r="B383" s="59"/>
    </row>
    <row r="384" spans="2:2" x14ac:dyDescent="0.2">
      <c r="B384" s="59"/>
    </row>
    <row r="385" spans="2:2" x14ac:dyDescent="0.2">
      <c r="B385" s="59"/>
    </row>
    <row r="386" spans="2:2" x14ac:dyDescent="0.2">
      <c r="B386" s="59"/>
    </row>
    <row r="387" spans="2:2" x14ac:dyDescent="0.2">
      <c r="B387" s="59"/>
    </row>
    <row r="388" spans="2:2" x14ac:dyDescent="0.2">
      <c r="B388" s="59"/>
    </row>
    <row r="389" spans="2:2" x14ac:dyDescent="0.2">
      <c r="B389" s="59"/>
    </row>
    <row r="390" spans="2:2" x14ac:dyDescent="0.2">
      <c r="B390" s="59"/>
    </row>
    <row r="391" spans="2:2" x14ac:dyDescent="0.2">
      <c r="B391" s="59"/>
    </row>
    <row r="392" spans="2:2" x14ac:dyDescent="0.2">
      <c r="B392" s="59"/>
    </row>
    <row r="393" spans="2:2" x14ac:dyDescent="0.2">
      <c r="B393" s="59"/>
    </row>
    <row r="394" spans="2:2" x14ac:dyDescent="0.2">
      <c r="B394" s="59"/>
    </row>
    <row r="395" spans="2:2" x14ac:dyDescent="0.2">
      <c r="B395" s="59"/>
    </row>
    <row r="396" spans="2:2" x14ac:dyDescent="0.2">
      <c r="B396" s="59"/>
    </row>
    <row r="397" spans="2:2" x14ac:dyDescent="0.2">
      <c r="B397" s="59"/>
    </row>
    <row r="398" spans="2:2" x14ac:dyDescent="0.2">
      <c r="B398" s="59"/>
    </row>
    <row r="399" spans="2:2" x14ac:dyDescent="0.2">
      <c r="B399" s="59"/>
    </row>
    <row r="400" spans="2:2" x14ac:dyDescent="0.2">
      <c r="B400" s="59"/>
    </row>
    <row r="401" spans="2:2" x14ac:dyDescent="0.2">
      <c r="B401" s="59"/>
    </row>
    <row r="402" spans="2:2" x14ac:dyDescent="0.2">
      <c r="B402" s="59"/>
    </row>
    <row r="403" spans="2:2" x14ac:dyDescent="0.2">
      <c r="B403" s="59"/>
    </row>
    <row r="404" spans="2:2" x14ac:dyDescent="0.2">
      <c r="B404" s="59"/>
    </row>
    <row r="405" spans="2:2" x14ac:dyDescent="0.2">
      <c r="B405" s="59"/>
    </row>
    <row r="406" spans="2:2" x14ac:dyDescent="0.2">
      <c r="B406" s="59"/>
    </row>
    <row r="407" spans="2:2" x14ac:dyDescent="0.2">
      <c r="B407" s="59"/>
    </row>
    <row r="408" spans="2:2" x14ac:dyDescent="0.2">
      <c r="B408" s="59"/>
    </row>
    <row r="409" spans="2:2" x14ac:dyDescent="0.2">
      <c r="B409" s="59"/>
    </row>
    <row r="410" spans="2:2" x14ac:dyDescent="0.2">
      <c r="B410" s="59"/>
    </row>
    <row r="411" spans="2:2" x14ac:dyDescent="0.2">
      <c r="B411" s="59"/>
    </row>
    <row r="412" spans="2:2" x14ac:dyDescent="0.2">
      <c r="B412" s="59"/>
    </row>
    <row r="413" spans="2:2" x14ac:dyDescent="0.2">
      <c r="B413" s="59"/>
    </row>
    <row r="414" spans="2:2" x14ac:dyDescent="0.2">
      <c r="B414" s="59"/>
    </row>
    <row r="415" spans="2:2" x14ac:dyDescent="0.2">
      <c r="B415" s="59"/>
    </row>
    <row r="416" spans="2:2" x14ac:dyDescent="0.2">
      <c r="B416" s="59"/>
    </row>
  </sheetData>
  <mergeCells count="1">
    <mergeCell ref="A1:C1"/>
  </mergeCells>
  <dataValidations count="2">
    <dataValidation type="list" allowBlank="1" showInputMessage="1" showErrorMessage="1" sqref="A3:A138" xr:uid="{00000000-0002-0000-0400-000000000000}">
      <formula1>$G$18:$G$26</formula1>
    </dataValidation>
    <dataValidation type="whole" allowBlank="1" showInputMessage="1" showErrorMessage="1" sqref="B1:B1048576" xr:uid="{750B97EE-BE1D-E144-B68B-EF53D5B931BF}">
      <formula1>2010</formula1>
      <formula2>2030</formula2>
    </dataValidation>
  </dataValidations>
  <pageMargins left="0.7" right="0.7" top="0.75" bottom="0.75" header="0.3" footer="0.3"/>
  <pageSetup paperSize="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39997558519241921"/>
  </sheetPr>
  <dimension ref="A1:H416"/>
  <sheetViews>
    <sheetView workbookViewId="0">
      <selection activeCell="B2" sqref="B1:B1048576"/>
    </sheetView>
  </sheetViews>
  <sheetFormatPr baseColWidth="10" defaultRowHeight="16" x14ac:dyDescent="0.2"/>
  <cols>
    <col min="1" max="1" width="30.5" customWidth="1"/>
    <col min="2" max="2" width="21.1640625" customWidth="1"/>
    <col min="3" max="3" width="90.5" customWidth="1"/>
    <col min="8" max="8" width="57.6640625" customWidth="1"/>
  </cols>
  <sheetData>
    <row r="1" spans="1:8" ht="29" x14ac:dyDescent="0.35">
      <c r="A1" s="114" t="str">
        <f>CONCATENATE("Postgraduate Studies von ",Grunddaten!C4," ",Grunddaten!C6," ",Grunddaten!C5)</f>
        <v xml:space="preserve">Postgraduate Studies von   </v>
      </c>
      <c r="B1" s="114"/>
      <c r="C1" s="114"/>
    </row>
    <row r="2" spans="1:8" x14ac:dyDescent="0.2">
      <c r="A2" s="62" t="s">
        <v>147</v>
      </c>
      <c r="B2" s="62" t="s">
        <v>243</v>
      </c>
      <c r="C2" s="62" t="s">
        <v>148</v>
      </c>
    </row>
    <row r="3" spans="1:8" ht="34" x14ac:dyDescent="0.2">
      <c r="A3" s="59" t="s">
        <v>39</v>
      </c>
      <c r="B3" s="59"/>
    </row>
    <row r="4" spans="1:8" x14ac:dyDescent="0.2">
      <c r="A4" s="59"/>
      <c r="B4" s="59"/>
    </row>
    <row r="5" spans="1:8" x14ac:dyDescent="0.2">
      <c r="A5" s="59"/>
      <c r="B5" s="59"/>
    </row>
    <row r="6" spans="1:8" x14ac:dyDescent="0.2">
      <c r="A6" s="59"/>
      <c r="B6" s="59"/>
    </row>
    <row r="7" spans="1:8" x14ac:dyDescent="0.2">
      <c r="A7" s="59"/>
      <c r="B7" s="59"/>
    </row>
    <row r="8" spans="1:8" x14ac:dyDescent="0.2">
      <c r="A8" s="59"/>
      <c r="B8" s="59"/>
    </row>
    <row r="9" spans="1:8" x14ac:dyDescent="0.2">
      <c r="A9" s="59"/>
      <c r="B9" s="59"/>
    </row>
    <row r="10" spans="1:8" x14ac:dyDescent="0.2">
      <c r="A10" s="59"/>
      <c r="B10" s="59"/>
    </row>
    <row r="11" spans="1:8" x14ac:dyDescent="0.2">
      <c r="A11" s="59"/>
      <c r="B11" s="59"/>
    </row>
    <row r="12" spans="1:8" x14ac:dyDescent="0.2">
      <c r="A12" s="59"/>
      <c r="B12" s="59"/>
    </row>
    <row r="13" spans="1:8" x14ac:dyDescent="0.2">
      <c r="A13" s="59"/>
      <c r="B13" s="59"/>
    </row>
    <row r="14" spans="1:8" x14ac:dyDescent="0.2">
      <c r="A14" s="59"/>
      <c r="B14" s="59"/>
      <c r="H14" s="32" t="s">
        <v>65</v>
      </c>
    </row>
    <row r="15" spans="1:8" x14ac:dyDescent="0.2">
      <c r="A15" s="59"/>
      <c r="B15" s="59"/>
      <c r="H15" s="32" t="s">
        <v>66</v>
      </c>
    </row>
    <row r="16" spans="1:8" x14ac:dyDescent="0.2">
      <c r="A16" s="59"/>
      <c r="B16" s="59"/>
      <c r="H16" s="32" t="s">
        <v>125</v>
      </c>
    </row>
    <row r="17" spans="1:8" x14ac:dyDescent="0.2">
      <c r="A17" s="59"/>
      <c r="B17" s="59"/>
      <c r="H17" s="32" t="s">
        <v>67</v>
      </c>
    </row>
    <row r="18" spans="1:8" x14ac:dyDescent="0.2">
      <c r="A18" s="59"/>
      <c r="B18" s="59"/>
      <c r="H18" s="32" t="s">
        <v>68</v>
      </c>
    </row>
    <row r="19" spans="1:8" x14ac:dyDescent="0.2">
      <c r="A19" s="59"/>
      <c r="B19" s="59"/>
      <c r="H19" s="32" t="s">
        <v>39</v>
      </c>
    </row>
    <row r="20" spans="1:8" x14ac:dyDescent="0.2">
      <c r="A20" s="59"/>
      <c r="B20" s="59"/>
      <c r="H20" s="32" t="s">
        <v>40</v>
      </c>
    </row>
    <row r="21" spans="1:8" x14ac:dyDescent="0.2">
      <c r="A21" s="59"/>
      <c r="B21" s="59"/>
      <c r="H21" s="32" t="s">
        <v>41</v>
      </c>
    </row>
    <row r="22" spans="1:8" x14ac:dyDescent="0.2">
      <c r="A22" s="59"/>
      <c r="B22" s="59"/>
      <c r="H22" s="32" t="s">
        <v>42</v>
      </c>
    </row>
    <row r="23" spans="1:8" x14ac:dyDescent="0.2">
      <c r="A23" s="59"/>
      <c r="B23" s="59"/>
      <c r="H23" s="32" t="s">
        <v>44</v>
      </c>
    </row>
    <row r="24" spans="1:8" x14ac:dyDescent="0.2">
      <c r="A24" s="59"/>
      <c r="B24" s="59"/>
      <c r="H24" s="32" t="s">
        <v>45</v>
      </c>
    </row>
    <row r="25" spans="1:8" x14ac:dyDescent="0.2">
      <c r="A25" s="59"/>
      <c r="B25" s="59"/>
      <c r="H25" s="32" t="s">
        <v>46</v>
      </c>
    </row>
    <row r="26" spans="1:8" x14ac:dyDescent="0.2">
      <c r="A26" s="59"/>
      <c r="B26" s="59"/>
      <c r="H26" s="32" t="s">
        <v>47</v>
      </c>
    </row>
    <row r="27" spans="1:8" x14ac:dyDescent="0.2">
      <c r="A27" s="59"/>
      <c r="B27" s="59"/>
      <c r="H27" s="32" t="s">
        <v>48</v>
      </c>
    </row>
    <row r="28" spans="1:8" x14ac:dyDescent="0.2">
      <c r="A28" s="59"/>
      <c r="B28" s="59"/>
      <c r="H28" s="32" t="s">
        <v>49</v>
      </c>
    </row>
    <row r="29" spans="1:8" x14ac:dyDescent="0.2">
      <c r="A29" s="59"/>
      <c r="B29" s="59"/>
      <c r="H29" s="32" t="s">
        <v>51</v>
      </c>
    </row>
    <row r="30" spans="1:8" x14ac:dyDescent="0.2">
      <c r="A30" s="59"/>
      <c r="B30" s="59"/>
      <c r="H30" s="32" t="s">
        <v>52</v>
      </c>
    </row>
    <row r="31" spans="1:8" x14ac:dyDescent="0.2">
      <c r="A31" s="59"/>
      <c r="B31" s="59"/>
      <c r="H31" s="32" t="s">
        <v>53</v>
      </c>
    </row>
    <row r="32" spans="1:8" x14ac:dyDescent="0.2">
      <c r="A32" s="59"/>
      <c r="B32" s="59"/>
      <c r="H32" s="32" t="s">
        <v>54</v>
      </c>
    </row>
    <row r="33" spans="1:8" x14ac:dyDescent="0.2">
      <c r="A33" s="59"/>
      <c r="B33" s="59"/>
      <c r="H33" s="32" t="s">
        <v>55</v>
      </c>
    </row>
    <row r="34" spans="1:8" x14ac:dyDescent="0.2">
      <c r="A34" s="59"/>
      <c r="B34" s="59"/>
      <c r="H34" s="32" t="s">
        <v>56</v>
      </c>
    </row>
    <row r="35" spans="1:8" x14ac:dyDescent="0.2">
      <c r="A35" s="59"/>
      <c r="B35" s="59"/>
      <c r="H35" s="32" t="s">
        <v>57</v>
      </c>
    </row>
    <row r="36" spans="1:8" x14ac:dyDescent="0.2">
      <c r="A36" s="59"/>
      <c r="B36" s="59"/>
      <c r="H36" s="32" t="s">
        <v>58</v>
      </c>
    </row>
    <row r="37" spans="1:8" x14ac:dyDescent="0.2">
      <c r="A37" s="59"/>
      <c r="B37" s="59"/>
      <c r="H37" s="32" t="s">
        <v>59</v>
      </c>
    </row>
    <row r="38" spans="1:8" x14ac:dyDescent="0.2">
      <c r="A38" s="59"/>
      <c r="B38" s="59"/>
      <c r="H38" s="32" t="s">
        <v>61</v>
      </c>
    </row>
    <row r="39" spans="1:8" x14ac:dyDescent="0.2">
      <c r="A39" s="59"/>
      <c r="B39" s="59"/>
      <c r="H39" s="32" t="s">
        <v>62</v>
      </c>
    </row>
    <row r="40" spans="1:8" x14ac:dyDescent="0.2">
      <c r="A40" s="59"/>
      <c r="B40" s="59"/>
      <c r="H40" s="32" t="s">
        <v>64</v>
      </c>
    </row>
    <row r="41" spans="1:8" x14ac:dyDescent="0.2">
      <c r="A41" s="59"/>
      <c r="B41" s="59"/>
    </row>
    <row r="42" spans="1:8" x14ac:dyDescent="0.2">
      <c r="A42" s="59"/>
      <c r="B42" s="59"/>
    </row>
    <row r="43" spans="1:8" x14ac:dyDescent="0.2">
      <c r="A43" s="59"/>
      <c r="B43" s="59"/>
    </row>
    <row r="44" spans="1:8" x14ac:dyDescent="0.2">
      <c r="A44" s="59"/>
      <c r="B44" s="59"/>
    </row>
    <row r="45" spans="1:8" x14ac:dyDescent="0.2">
      <c r="A45" s="59"/>
      <c r="B45" s="59"/>
    </row>
    <row r="46" spans="1:8" x14ac:dyDescent="0.2">
      <c r="A46" s="59"/>
      <c r="B46" s="59"/>
    </row>
    <row r="47" spans="1:8" x14ac:dyDescent="0.2">
      <c r="A47" s="59"/>
      <c r="B47" s="59"/>
    </row>
    <row r="48" spans="1:8" x14ac:dyDescent="0.2">
      <c r="A48" s="59"/>
      <c r="B48" s="59"/>
    </row>
    <row r="49" spans="1:2" x14ac:dyDescent="0.2">
      <c r="A49" s="59"/>
      <c r="B49" s="59"/>
    </row>
    <row r="50" spans="1:2" x14ac:dyDescent="0.2">
      <c r="A50" s="59"/>
      <c r="B50" s="59"/>
    </row>
    <row r="51" spans="1:2" x14ac:dyDescent="0.2">
      <c r="A51" s="59"/>
      <c r="B51" s="59"/>
    </row>
    <row r="52" spans="1:2" x14ac:dyDescent="0.2">
      <c r="A52" s="59"/>
      <c r="B52" s="59"/>
    </row>
    <row r="53" spans="1:2" x14ac:dyDescent="0.2">
      <c r="A53" s="59"/>
      <c r="B53" s="59"/>
    </row>
    <row r="54" spans="1:2" x14ac:dyDescent="0.2">
      <c r="A54" s="59"/>
      <c r="B54" s="59"/>
    </row>
    <row r="55" spans="1:2" x14ac:dyDescent="0.2">
      <c r="A55" s="59"/>
      <c r="B55" s="59"/>
    </row>
    <row r="56" spans="1:2" x14ac:dyDescent="0.2">
      <c r="A56" s="59"/>
      <c r="B56" s="59"/>
    </row>
    <row r="57" spans="1:2" x14ac:dyDescent="0.2">
      <c r="A57" s="59"/>
      <c r="B57" s="59"/>
    </row>
    <row r="58" spans="1:2" x14ac:dyDescent="0.2">
      <c r="A58" s="59"/>
      <c r="B58" s="59"/>
    </row>
    <row r="59" spans="1:2" x14ac:dyDescent="0.2">
      <c r="A59" s="59"/>
      <c r="B59" s="59"/>
    </row>
    <row r="60" spans="1:2" x14ac:dyDescent="0.2">
      <c r="A60" s="59"/>
      <c r="B60" s="59"/>
    </row>
    <row r="61" spans="1:2" x14ac:dyDescent="0.2">
      <c r="A61" s="59"/>
      <c r="B61" s="59"/>
    </row>
    <row r="62" spans="1:2" x14ac:dyDescent="0.2">
      <c r="A62" s="59"/>
      <c r="B62" s="59"/>
    </row>
    <row r="63" spans="1:2" x14ac:dyDescent="0.2">
      <c r="A63" s="59"/>
      <c r="B63" s="59"/>
    </row>
    <row r="64" spans="1:2" x14ac:dyDescent="0.2">
      <c r="A64" s="59"/>
      <c r="B64" s="59"/>
    </row>
    <row r="65" spans="1:2" x14ac:dyDescent="0.2">
      <c r="A65" s="59"/>
      <c r="B65" s="59"/>
    </row>
    <row r="66" spans="1:2" x14ac:dyDescent="0.2">
      <c r="A66" s="59"/>
      <c r="B66" s="59"/>
    </row>
    <row r="67" spans="1:2" x14ac:dyDescent="0.2">
      <c r="A67" s="59"/>
      <c r="B67" s="59"/>
    </row>
    <row r="68" spans="1:2" x14ac:dyDescent="0.2">
      <c r="A68" s="59"/>
      <c r="B68" s="59"/>
    </row>
    <row r="69" spans="1:2" x14ac:dyDescent="0.2">
      <c r="A69" s="59"/>
      <c r="B69" s="59"/>
    </row>
    <row r="70" spans="1:2" x14ac:dyDescent="0.2">
      <c r="A70" s="59"/>
      <c r="B70" s="59"/>
    </row>
    <row r="71" spans="1:2" x14ac:dyDescent="0.2">
      <c r="A71" s="59"/>
      <c r="B71" s="59"/>
    </row>
    <row r="72" spans="1:2" x14ac:dyDescent="0.2">
      <c r="A72" s="59"/>
      <c r="B72" s="59"/>
    </row>
    <row r="73" spans="1:2" x14ac:dyDescent="0.2">
      <c r="A73" s="59"/>
      <c r="B73" s="59"/>
    </row>
    <row r="74" spans="1:2" x14ac:dyDescent="0.2">
      <c r="A74" s="59"/>
      <c r="B74" s="59"/>
    </row>
    <row r="75" spans="1:2" x14ac:dyDescent="0.2">
      <c r="A75" s="59"/>
      <c r="B75" s="59"/>
    </row>
    <row r="76" spans="1:2" x14ac:dyDescent="0.2">
      <c r="A76" s="59"/>
      <c r="B76" s="59"/>
    </row>
    <row r="77" spans="1:2" x14ac:dyDescent="0.2">
      <c r="A77" s="59"/>
      <c r="B77" s="59"/>
    </row>
    <row r="78" spans="1:2" x14ac:dyDescent="0.2">
      <c r="A78" s="59"/>
      <c r="B78" s="59"/>
    </row>
    <row r="79" spans="1:2" x14ac:dyDescent="0.2">
      <c r="A79" s="59"/>
      <c r="B79" s="59"/>
    </row>
    <row r="80" spans="1:2" x14ac:dyDescent="0.2">
      <c r="A80" s="59"/>
      <c r="B80" s="59"/>
    </row>
    <row r="81" spans="1:2" x14ac:dyDescent="0.2">
      <c r="A81" s="59"/>
      <c r="B81" s="59"/>
    </row>
    <row r="82" spans="1:2" x14ac:dyDescent="0.2">
      <c r="A82" s="59"/>
      <c r="B82" s="59"/>
    </row>
    <row r="83" spans="1:2" x14ac:dyDescent="0.2">
      <c r="A83" s="59"/>
      <c r="B83" s="59"/>
    </row>
    <row r="84" spans="1:2" x14ac:dyDescent="0.2">
      <c r="A84" s="59"/>
      <c r="B84" s="59"/>
    </row>
    <row r="85" spans="1:2" x14ac:dyDescent="0.2">
      <c r="A85" s="59"/>
      <c r="B85" s="59"/>
    </row>
    <row r="86" spans="1:2" x14ac:dyDescent="0.2">
      <c r="A86" s="59"/>
      <c r="B86" s="59"/>
    </row>
    <row r="87" spans="1:2" x14ac:dyDescent="0.2">
      <c r="A87" s="59"/>
      <c r="B87" s="59"/>
    </row>
    <row r="88" spans="1:2" x14ac:dyDescent="0.2">
      <c r="A88" s="59"/>
      <c r="B88" s="59"/>
    </row>
    <row r="89" spans="1:2" x14ac:dyDescent="0.2">
      <c r="A89" s="59"/>
      <c r="B89" s="59"/>
    </row>
    <row r="90" spans="1:2" x14ac:dyDescent="0.2">
      <c r="A90" s="59"/>
      <c r="B90" s="59"/>
    </row>
    <row r="91" spans="1:2" x14ac:dyDescent="0.2">
      <c r="A91" s="59"/>
      <c r="B91" s="59"/>
    </row>
    <row r="92" spans="1:2" x14ac:dyDescent="0.2">
      <c r="A92" s="59"/>
      <c r="B92" s="59"/>
    </row>
    <row r="93" spans="1:2" x14ac:dyDescent="0.2">
      <c r="A93" s="59"/>
      <c r="B93" s="59"/>
    </row>
    <row r="94" spans="1:2" x14ac:dyDescent="0.2">
      <c r="A94" s="59"/>
      <c r="B94" s="59"/>
    </row>
    <row r="95" spans="1:2" x14ac:dyDescent="0.2">
      <c r="A95" s="59"/>
      <c r="B95" s="59"/>
    </row>
    <row r="96" spans="1:2" x14ac:dyDescent="0.2">
      <c r="A96" s="59"/>
      <c r="B96" s="59"/>
    </row>
    <row r="97" spans="1:2" x14ac:dyDescent="0.2">
      <c r="A97" s="59"/>
      <c r="B97" s="59"/>
    </row>
    <row r="98" spans="1:2" x14ac:dyDescent="0.2">
      <c r="A98" s="59"/>
      <c r="B98" s="59"/>
    </row>
    <row r="99" spans="1:2" x14ac:dyDescent="0.2">
      <c r="A99" s="59"/>
      <c r="B99" s="59"/>
    </row>
    <row r="100" spans="1:2" x14ac:dyDescent="0.2">
      <c r="A100" s="59"/>
      <c r="B100" s="59"/>
    </row>
    <row r="101" spans="1:2" x14ac:dyDescent="0.2">
      <c r="A101" s="59"/>
      <c r="B101" s="59"/>
    </row>
    <row r="102" spans="1:2" x14ac:dyDescent="0.2">
      <c r="A102" s="59"/>
      <c r="B102" s="59"/>
    </row>
    <row r="103" spans="1:2" x14ac:dyDescent="0.2">
      <c r="A103" s="59"/>
      <c r="B103" s="59"/>
    </row>
    <row r="104" spans="1:2" x14ac:dyDescent="0.2">
      <c r="A104" s="59"/>
      <c r="B104" s="59"/>
    </row>
    <row r="105" spans="1:2" x14ac:dyDescent="0.2">
      <c r="A105" s="59"/>
      <c r="B105" s="59"/>
    </row>
    <row r="106" spans="1:2" x14ac:dyDescent="0.2">
      <c r="A106" s="59"/>
      <c r="B106" s="59"/>
    </row>
    <row r="107" spans="1:2" x14ac:dyDescent="0.2">
      <c r="A107" s="59"/>
      <c r="B107" s="59"/>
    </row>
    <row r="108" spans="1:2" x14ac:dyDescent="0.2">
      <c r="A108" s="59"/>
      <c r="B108" s="59"/>
    </row>
    <row r="109" spans="1:2" x14ac:dyDescent="0.2">
      <c r="A109" s="59"/>
      <c r="B109" s="59"/>
    </row>
    <row r="110" spans="1:2" x14ac:dyDescent="0.2">
      <c r="A110" s="59"/>
      <c r="B110" s="59"/>
    </row>
    <row r="111" spans="1:2" x14ac:dyDescent="0.2">
      <c r="A111" s="59"/>
      <c r="B111" s="59"/>
    </row>
    <row r="112" spans="1:2" x14ac:dyDescent="0.2">
      <c r="A112" s="59"/>
      <c r="B112" s="59"/>
    </row>
    <row r="113" spans="1:2" x14ac:dyDescent="0.2">
      <c r="A113" s="59"/>
      <c r="B113" s="59"/>
    </row>
    <row r="114" spans="1:2" x14ac:dyDescent="0.2">
      <c r="A114" s="59"/>
      <c r="B114" s="59"/>
    </row>
    <row r="115" spans="1:2" x14ac:dyDescent="0.2">
      <c r="A115" s="59"/>
      <c r="B115" s="59"/>
    </row>
    <row r="116" spans="1:2" x14ac:dyDescent="0.2">
      <c r="A116" s="59"/>
      <c r="B116" s="59"/>
    </row>
    <row r="117" spans="1:2" x14ac:dyDescent="0.2">
      <c r="A117" s="59"/>
      <c r="B117" s="59"/>
    </row>
    <row r="118" spans="1:2" x14ac:dyDescent="0.2">
      <c r="A118" s="59"/>
      <c r="B118" s="59"/>
    </row>
    <row r="119" spans="1:2" x14ac:dyDescent="0.2">
      <c r="A119" s="59"/>
      <c r="B119" s="59"/>
    </row>
    <row r="120" spans="1:2" x14ac:dyDescent="0.2">
      <c r="A120" s="59"/>
      <c r="B120" s="59"/>
    </row>
    <row r="121" spans="1:2" x14ac:dyDescent="0.2">
      <c r="A121" s="59"/>
      <c r="B121" s="59"/>
    </row>
    <row r="122" spans="1:2" x14ac:dyDescent="0.2">
      <c r="A122" s="59"/>
      <c r="B122" s="59"/>
    </row>
    <row r="123" spans="1:2" x14ac:dyDescent="0.2">
      <c r="A123" s="59"/>
      <c r="B123" s="59"/>
    </row>
    <row r="124" spans="1:2" x14ac:dyDescent="0.2">
      <c r="A124" s="59"/>
      <c r="B124" s="59"/>
    </row>
    <row r="125" spans="1:2" x14ac:dyDescent="0.2">
      <c r="A125" s="59"/>
      <c r="B125" s="59"/>
    </row>
    <row r="126" spans="1:2" x14ac:dyDescent="0.2">
      <c r="A126" s="59"/>
      <c r="B126" s="59"/>
    </row>
    <row r="127" spans="1:2" x14ac:dyDescent="0.2">
      <c r="A127" s="59"/>
      <c r="B127" s="59"/>
    </row>
    <row r="128" spans="1:2" x14ac:dyDescent="0.2">
      <c r="A128" s="59"/>
      <c r="B128" s="59"/>
    </row>
    <row r="129" spans="1:2" x14ac:dyDescent="0.2">
      <c r="A129" s="59"/>
      <c r="B129" s="59"/>
    </row>
    <row r="130" spans="1:2" x14ac:dyDescent="0.2">
      <c r="A130" s="59"/>
      <c r="B130" s="59"/>
    </row>
    <row r="131" spans="1:2" x14ac:dyDescent="0.2">
      <c r="A131" s="59"/>
      <c r="B131" s="59"/>
    </row>
    <row r="132" spans="1:2" x14ac:dyDescent="0.2">
      <c r="B132" s="59"/>
    </row>
    <row r="133" spans="1:2" x14ac:dyDescent="0.2">
      <c r="B133" s="59"/>
    </row>
    <row r="134" spans="1:2" x14ac:dyDescent="0.2">
      <c r="B134" s="59"/>
    </row>
    <row r="135" spans="1:2" x14ac:dyDescent="0.2">
      <c r="B135" s="59"/>
    </row>
    <row r="136" spans="1:2" x14ac:dyDescent="0.2">
      <c r="B136" s="59"/>
    </row>
    <row r="137" spans="1:2" x14ac:dyDescent="0.2">
      <c r="B137" s="59"/>
    </row>
    <row r="138" spans="1:2" x14ac:dyDescent="0.2">
      <c r="B138" s="59"/>
    </row>
    <row r="139" spans="1:2" x14ac:dyDescent="0.2">
      <c r="B139" s="59"/>
    </row>
    <row r="140" spans="1:2" x14ac:dyDescent="0.2">
      <c r="B140" s="59"/>
    </row>
    <row r="141" spans="1:2" x14ac:dyDescent="0.2">
      <c r="B141" s="59"/>
    </row>
    <row r="142" spans="1:2" x14ac:dyDescent="0.2">
      <c r="B142" s="59"/>
    </row>
    <row r="143" spans="1:2" x14ac:dyDescent="0.2">
      <c r="B143" s="59"/>
    </row>
    <row r="144" spans="1:2" x14ac:dyDescent="0.2">
      <c r="B144" s="59"/>
    </row>
    <row r="145" spans="2:2" x14ac:dyDescent="0.2">
      <c r="B145" s="59"/>
    </row>
    <row r="146" spans="2:2" x14ac:dyDescent="0.2">
      <c r="B146" s="59"/>
    </row>
    <row r="147" spans="2:2" x14ac:dyDescent="0.2">
      <c r="B147" s="59"/>
    </row>
    <row r="148" spans="2:2" x14ac:dyDescent="0.2">
      <c r="B148" s="59"/>
    </row>
    <row r="149" spans="2:2" x14ac:dyDescent="0.2">
      <c r="B149" s="59"/>
    </row>
    <row r="150" spans="2:2" x14ac:dyDescent="0.2">
      <c r="B150" s="59"/>
    </row>
    <row r="151" spans="2:2" x14ac:dyDescent="0.2">
      <c r="B151" s="59"/>
    </row>
    <row r="152" spans="2:2" x14ac:dyDescent="0.2">
      <c r="B152" s="59"/>
    </row>
    <row r="153" spans="2:2" x14ac:dyDescent="0.2">
      <c r="B153" s="59"/>
    </row>
    <row r="154" spans="2:2" x14ac:dyDescent="0.2">
      <c r="B154" s="59"/>
    </row>
    <row r="155" spans="2:2" x14ac:dyDescent="0.2">
      <c r="B155" s="59"/>
    </row>
    <row r="156" spans="2:2" x14ac:dyDescent="0.2">
      <c r="B156" s="59"/>
    </row>
    <row r="157" spans="2:2" x14ac:dyDescent="0.2">
      <c r="B157" s="59"/>
    </row>
    <row r="158" spans="2:2" x14ac:dyDescent="0.2">
      <c r="B158" s="59"/>
    </row>
    <row r="159" spans="2:2" x14ac:dyDescent="0.2">
      <c r="B159" s="59"/>
    </row>
    <row r="160" spans="2:2" x14ac:dyDescent="0.2">
      <c r="B160" s="59"/>
    </row>
    <row r="161" spans="2:2" x14ac:dyDescent="0.2">
      <c r="B161" s="59"/>
    </row>
    <row r="162" spans="2:2" x14ac:dyDescent="0.2">
      <c r="B162" s="59"/>
    </row>
    <row r="163" spans="2:2" x14ac:dyDescent="0.2">
      <c r="B163" s="59"/>
    </row>
    <row r="164" spans="2:2" x14ac:dyDescent="0.2">
      <c r="B164" s="59"/>
    </row>
    <row r="165" spans="2:2" x14ac:dyDescent="0.2">
      <c r="B165" s="59"/>
    </row>
    <row r="166" spans="2:2" x14ac:dyDescent="0.2">
      <c r="B166" s="59"/>
    </row>
    <row r="167" spans="2:2" x14ac:dyDescent="0.2">
      <c r="B167" s="59"/>
    </row>
    <row r="168" spans="2:2" x14ac:dyDescent="0.2">
      <c r="B168" s="59"/>
    </row>
    <row r="169" spans="2:2" x14ac:dyDescent="0.2">
      <c r="B169" s="59"/>
    </row>
    <row r="170" spans="2:2" x14ac:dyDescent="0.2">
      <c r="B170" s="59"/>
    </row>
    <row r="171" spans="2:2" x14ac:dyDescent="0.2">
      <c r="B171" s="59"/>
    </row>
    <row r="172" spans="2:2" x14ac:dyDescent="0.2">
      <c r="B172" s="59"/>
    </row>
    <row r="173" spans="2:2" x14ac:dyDescent="0.2">
      <c r="B173" s="59"/>
    </row>
    <row r="174" spans="2:2" x14ac:dyDescent="0.2">
      <c r="B174" s="59"/>
    </row>
    <row r="175" spans="2:2" x14ac:dyDescent="0.2">
      <c r="B175" s="59"/>
    </row>
    <row r="176" spans="2:2" x14ac:dyDescent="0.2">
      <c r="B176" s="59"/>
    </row>
    <row r="177" spans="2:2" x14ac:dyDescent="0.2">
      <c r="B177" s="59"/>
    </row>
    <row r="178" spans="2:2" x14ac:dyDescent="0.2">
      <c r="B178" s="59"/>
    </row>
    <row r="179" spans="2:2" x14ac:dyDescent="0.2">
      <c r="B179" s="59"/>
    </row>
    <row r="180" spans="2:2" x14ac:dyDescent="0.2">
      <c r="B180" s="59"/>
    </row>
    <row r="181" spans="2:2" x14ac:dyDescent="0.2">
      <c r="B181" s="59"/>
    </row>
    <row r="182" spans="2:2" x14ac:dyDescent="0.2">
      <c r="B182" s="59"/>
    </row>
    <row r="183" spans="2:2" x14ac:dyDescent="0.2">
      <c r="B183" s="59"/>
    </row>
    <row r="184" spans="2:2" x14ac:dyDescent="0.2">
      <c r="B184" s="59"/>
    </row>
    <row r="185" spans="2:2" x14ac:dyDescent="0.2">
      <c r="B185" s="59"/>
    </row>
    <row r="186" spans="2:2" x14ac:dyDescent="0.2">
      <c r="B186" s="59"/>
    </row>
    <row r="187" spans="2:2" x14ac:dyDescent="0.2">
      <c r="B187" s="59"/>
    </row>
    <row r="188" spans="2:2" x14ac:dyDescent="0.2">
      <c r="B188" s="59"/>
    </row>
    <row r="189" spans="2:2" x14ac:dyDescent="0.2">
      <c r="B189" s="59"/>
    </row>
    <row r="190" spans="2:2" x14ac:dyDescent="0.2">
      <c r="B190" s="59"/>
    </row>
    <row r="191" spans="2:2" x14ac:dyDescent="0.2">
      <c r="B191" s="59"/>
    </row>
    <row r="192" spans="2:2" x14ac:dyDescent="0.2">
      <c r="B192" s="59"/>
    </row>
    <row r="193" spans="2:2" x14ac:dyDescent="0.2">
      <c r="B193" s="59"/>
    </row>
    <row r="194" spans="2:2" x14ac:dyDescent="0.2">
      <c r="B194" s="59"/>
    </row>
    <row r="195" spans="2:2" x14ac:dyDescent="0.2">
      <c r="B195" s="59"/>
    </row>
    <row r="196" spans="2:2" x14ac:dyDescent="0.2">
      <c r="B196" s="59"/>
    </row>
    <row r="197" spans="2:2" x14ac:dyDescent="0.2">
      <c r="B197" s="59"/>
    </row>
    <row r="198" spans="2:2" x14ac:dyDescent="0.2">
      <c r="B198" s="59"/>
    </row>
    <row r="199" spans="2:2" x14ac:dyDescent="0.2">
      <c r="B199" s="59"/>
    </row>
    <row r="200" spans="2:2" x14ac:dyDescent="0.2">
      <c r="B200" s="59"/>
    </row>
    <row r="201" spans="2:2" x14ac:dyDescent="0.2">
      <c r="B201" s="59"/>
    </row>
    <row r="202" spans="2:2" x14ac:dyDescent="0.2">
      <c r="B202" s="59"/>
    </row>
    <row r="203" spans="2:2" x14ac:dyDescent="0.2">
      <c r="B203" s="59"/>
    </row>
    <row r="204" spans="2:2" x14ac:dyDescent="0.2">
      <c r="B204" s="59"/>
    </row>
    <row r="205" spans="2:2" x14ac:dyDescent="0.2">
      <c r="B205" s="59"/>
    </row>
    <row r="206" spans="2:2" x14ac:dyDescent="0.2">
      <c r="B206" s="59"/>
    </row>
    <row r="207" spans="2:2" x14ac:dyDescent="0.2">
      <c r="B207" s="59"/>
    </row>
    <row r="208" spans="2:2" x14ac:dyDescent="0.2">
      <c r="B208" s="59"/>
    </row>
    <row r="209" spans="2:2" x14ac:dyDescent="0.2">
      <c r="B209" s="59"/>
    </row>
    <row r="210" spans="2:2" x14ac:dyDescent="0.2">
      <c r="B210" s="59"/>
    </row>
    <row r="211" spans="2:2" x14ac:dyDescent="0.2">
      <c r="B211" s="59"/>
    </row>
    <row r="212" spans="2:2" x14ac:dyDescent="0.2">
      <c r="B212" s="59"/>
    </row>
    <row r="213" spans="2:2" x14ac:dyDescent="0.2">
      <c r="B213" s="59"/>
    </row>
    <row r="214" spans="2:2" x14ac:dyDescent="0.2">
      <c r="B214" s="59"/>
    </row>
    <row r="215" spans="2:2" x14ac:dyDescent="0.2">
      <c r="B215" s="59"/>
    </row>
    <row r="216" spans="2:2" x14ac:dyDescent="0.2">
      <c r="B216" s="59"/>
    </row>
    <row r="217" spans="2:2" x14ac:dyDescent="0.2">
      <c r="B217" s="59"/>
    </row>
    <row r="218" spans="2:2" x14ac:dyDescent="0.2">
      <c r="B218" s="59"/>
    </row>
    <row r="219" spans="2:2" x14ac:dyDescent="0.2">
      <c r="B219" s="59"/>
    </row>
    <row r="220" spans="2:2" x14ac:dyDescent="0.2">
      <c r="B220" s="59"/>
    </row>
    <row r="221" spans="2:2" x14ac:dyDescent="0.2">
      <c r="B221" s="59"/>
    </row>
    <row r="222" spans="2:2" x14ac:dyDescent="0.2">
      <c r="B222" s="59"/>
    </row>
    <row r="223" spans="2:2" x14ac:dyDescent="0.2">
      <c r="B223" s="59"/>
    </row>
    <row r="224" spans="2:2" x14ac:dyDescent="0.2">
      <c r="B224" s="59"/>
    </row>
    <row r="225" spans="2:2" x14ac:dyDescent="0.2">
      <c r="B225" s="59"/>
    </row>
    <row r="226" spans="2:2" x14ac:dyDescent="0.2">
      <c r="B226" s="59"/>
    </row>
    <row r="227" spans="2:2" x14ac:dyDescent="0.2">
      <c r="B227" s="59"/>
    </row>
    <row r="228" spans="2:2" x14ac:dyDescent="0.2">
      <c r="B228" s="59"/>
    </row>
    <row r="229" spans="2:2" x14ac:dyDescent="0.2">
      <c r="B229" s="59"/>
    </row>
    <row r="230" spans="2:2" x14ac:dyDescent="0.2">
      <c r="B230" s="59"/>
    </row>
    <row r="231" spans="2:2" x14ac:dyDescent="0.2">
      <c r="B231" s="59"/>
    </row>
    <row r="232" spans="2:2" x14ac:dyDescent="0.2">
      <c r="B232" s="59"/>
    </row>
    <row r="233" spans="2:2" x14ac:dyDescent="0.2">
      <c r="B233" s="59"/>
    </row>
    <row r="234" spans="2:2" x14ac:dyDescent="0.2">
      <c r="B234" s="59"/>
    </row>
    <row r="235" spans="2:2" x14ac:dyDescent="0.2">
      <c r="B235" s="59"/>
    </row>
    <row r="236" spans="2:2" x14ac:dyDescent="0.2">
      <c r="B236" s="59"/>
    </row>
    <row r="237" spans="2:2" x14ac:dyDescent="0.2">
      <c r="B237" s="59"/>
    </row>
    <row r="238" spans="2:2" x14ac:dyDescent="0.2">
      <c r="B238" s="59"/>
    </row>
    <row r="239" spans="2:2" x14ac:dyDescent="0.2">
      <c r="B239" s="59"/>
    </row>
    <row r="240" spans="2:2" x14ac:dyDescent="0.2">
      <c r="B240" s="59"/>
    </row>
    <row r="241" spans="2:2" x14ac:dyDescent="0.2">
      <c r="B241" s="59"/>
    </row>
    <row r="242" spans="2:2" x14ac:dyDescent="0.2">
      <c r="B242" s="59"/>
    </row>
    <row r="243" spans="2:2" x14ac:dyDescent="0.2">
      <c r="B243" s="59"/>
    </row>
    <row r="244" spans="2:2" x14ac:dyDescent="0.2">
      <c r="B244" s="59"/>
    </row>
    <row r="245" spans="2:2" x14ac:dyDescent="0.2">
      <c r="B245" s="59"/>
    </row>
    <row r="246" spans="2:2" x14ac:dyDescent="0.2">
      <c r="B246" s="59"/>
    </row>
    <row r="247" spans="2:2" x14ac:dyDescent="0.2">
      <c r="B247" s="59"/>
    </row>
    <row r="248" spans="2:2" x14ac:dyDescent="0.2">
      <c r="B248" s="59"/>
    </row>
    <row r="249" spans="2:2" x14ac:dyDescent="0.2">
      <c r="B249" s="59"/>
    </row>
    <row r="250" spans="2:2" x14ac:dyDescent="0.2">
      <c r="B250" s="59"/>
    </row>
    <row r="251" spans="2:2" x14ac:dyDescent="0.2">
      <c r="B251" s="59"/>
    </row>
    <row r="252" spans="2:2" x14ac:dyDescent="0.2">
      <c r="B252" s="59"/>
    </row>
    <row r="253" spans="2:2" x14ac:dyDescent="0.2">
      <c r="B253" s="59"/>
    </row>
    <row r="254" spans="2:2" x14ac:dyDescent="0.2">
      <c r="B254" s="59"/>
    </row>
    <row r="255" spans="2:2" x14ac:dyDescent="0.2">
      <c r="B255" s="59"/>
    </row>
    <row r="256" spans="2:2" x14ac:dyDescent="0.2">
      <c r="B256" s="59"/>
    </row>
    <row r="257" spans="2:2" x14ac:dyDescent="0.2">
      <c r="B257" s="59"/>
    </row>
    <row r="258" spans="2:2" x14ac:dyDescent="0.2">
      <c r="B258" s="59"/>
    </row>
    <row r="259" spans="2:2" x14ac:dyDescent="0.2">
      <c r="B259" s="59"/>
    </row>
    <row r="260" spans="2:2" x14ac:dyDescent="0.2">
      <c r="B260" s="59"/>
    </row>
    <row r="261" spans="2:2" x14ac:dyDescent="0.2">
      <c r="B261" s="59"/>
    </row>
    <row r="262" spans="2:2" x14ac:dyDescent="0.2">
      <c r="B262" s="59"/>
    </row>
    <row r="263" spans="2:2" x14ac:dyDescent="0.2">
      <c r="B263" s="59"/>
    </row>
    <row r="264" spans="2:2" x14ac:dyDescent="0.2">
      <c r="B264" s="59"/>
    </row>
    <row r="265" spans="2:2" x14ac:dyDescent="0.2">
      <c r="B265" s="59"/>
    </row>
    <row r="266" spans="2:2" x14ac:dyDescent="0.2">
      <c r="B266" s="59"/>
    </row>
    <row r="267" spans="2:2" x14ac:dyDescent="0.2">
      <c r="B267" s="59"/>
    </row>
    <row r="268" spans="2:2" x14ac:dyDescent="0.2">
      <c r="B268" s="59"/>
    </row>
    <row r="269" spans="2:2" x14ac:dyDescent="0.2">
      <c r="B269" s="59"/>
    </row>
    <row r="270" spans="2:2" x14ac:dyDescent="0.2">
      <c r="B270" s="59"/>
    </row>
    <row r="271" spans="2:2" x14ac:dyDescent="0.2">
      <c r="B271" s="59"/>
    </row>
    <row r="272" spans="2:2" x14ac:dyDescent="0.2">
      <c r="B272" s="59"/>
    </row>
    <row r="273" spans="2:2" x14ac:dyDescent="0.2">
      <c r="B273" s="59"/>
    </row>
    <row r="274" spans="2:2" x14ac:dyDescent="0.2">
      <c r="B274" s="59"/>
    </row>
    <row r="275" spans="2:2" x14ac:dyDescent="0.2">
      <c r="B275" s="59"/>
    </row>
    <row r="276" spans="2:2" x14ac:dyDescent="0.2">
      <c r="B276" s="59"/>
    </row>
    <row r="277" spans="2:2" x14ac:dyDescent="0.2">
      <c r="B277" s="59"/>
    </row>
    <row r="278" spans="2:2" x14ac:dyDescent="0.2">
      <c r="B278" s="59"/>
    </row>
    <row r="279" spans="2:2" x14ac:dyDescent="0.2">
      <c r="B279" s="59"/>
    </row>
    <row r="280" spans="2:2" x14ac:dyDescent="0.2">
      <c r="B280" s="59"/>
    </row>
    <row r="281" spans="2:2" x14ac:dyDescent="0.2">
      <c r="B281" s="59"/>
    </row>
    <row r="282" spans="2:2" x14ac:dyDescent="0.2">
      <c r="B282" s="59"/>
    </row>
    <row r="283" spans="2:2" x14ac:dyDescent="0.2">
      <c r="B283" s="59"/>
    </row>
    <row r="284" spans="2:2" x14ac:dyDescent="0.2">
      <c r="B284" s="59"/>
    </row>
    <row r="285" spans="2:2" x14ac:dyDescent="0.2">
      <c r="B285" s="59"/>
    </row>
    <row r="286" spans="2:2" x14ac:dyDescent="0.2">
      <c r="B286" s="59"/>
    </row>
    <row r="287" spans="2:2" x14ac:dyDescent="0.2">
      <c r="B287" s="59"/>
    </row>
    <row r="288" spans="2:2" x14ac:dyDescent="0.2">
      <c r="B288" s="59"/>
    </row>
    <row r="289" spans="2:2" x14ac:dyDescent="0.2">
      <c r="B289" s="59"/>
    </row>
    <row r="290" spans="2:2" x14ac:dyDescent="0.2">
      <c r="B290" s="59"/>
    </row>
    <row r="291" spans="2:2" x14ac:dyDescent="0.2">
      <c r="B291" s="59"/>
    </row>
    <row r="292" spans="2:2" x14ac:dyDescent="0.2">
      <c r="B292" s="59"/>
    </row>
    <row r="293" spans="2:2" x14ac:dyDescent="0.2">
      <c r="B293" s="59"/>
    </row>
    <row r="294" spans="2:2" x14ac:dyDescent="0.2">
      <c r="B294" s="59"/>
    </row>
    <row r="295" spans="2:2" x14ac:dyDescent="0.2">
      <c r="B295" s="59"/>
    </row>
    <row r="296" spans="2:2" x14ac:dyDescent="0.2">
      <c r="B296" s="59"/>
    </row>
    <row r="297" spans="2:2" x14ac:dyDescent="0.2">
      <c r="B297" s="59"/>
    </row>
    <row r="298" spans="2:2" x14ac:dyDescent="0.2">
      <c r="B298" s="59"/>
    </row>
    <row r="299" spans="2:2" x14ac:dyDescent="0.2">
      <c r="B299" s="59"/>
    </row>
    <row r="300" spans="2:2" x14ac:dyDescent="0.2">
      <c r="B300" s="59"/>
    </row>
    <row r="301" spans="2:2" x14ac:dyDescent="0.2">
      <c r="B301" s="59"/>
    </row>
    <row r="302" spans="2:2" x14ac:dyDescent="0.2">
      <c r="B302" s="59"/>
    </row>
    <row r="303" spans="2:2" x14ac:dyDescent="0.2">
      <c r="B303" s="59"/>
    </row>
    <row r="304" spans="2:2" x14ac:dyDescent="0.2">
      <c r="B304" s="59"/>
    </row>
    <row r="305" spans="2:2" x14ac:dyDescent="0.2">
      <c r="B305" s="59"/>
    </row>
    <row r="306" spans="2:2" x14ac:dyDescent="0.2">
      <c r="B306" s="59"/>
    </row>
    <row r="307" spans="2:2" x14ac:dyDescent="0.2">
      <c r="B307" s="59"/>
    </row>
    <row r="308" spans="2:2" x14ac:dyDescent="0.2">
      <c r="B308" s="59"/>
    </row>
    <row r="309" spans="2:2" x14ac:dyDescent="0.2">
      <c r="B309" s="59"/>
    </row>
    <row r="310" spans="2:2" x14ac:dyDescent="0.2">
      <c r="B310" s="59"/>
    </row>
    <row r="311" spans="2:2" x14ac:dyDescent="0.2">
      <c r="B311" s="59"/>
    </row>
    <row r="312" spans="2:2" x14ac:dyDescent="0.2">
      <c r="B312" s="59"/>
    </row>
    <row r="313" spans="2:2" x14ac:dyDescent="0.2">
      <c r="B313" s="59"/>
    </row>
    <row r="314" spans="2:2" x14ac:dyDescent="0.2">
      <c r="B314" s="59"/>
    </row>
    <row r="315" spans="2:2" x14ac:dyDescent="0.2">
      <c r="B315" s="59"/>
    </row>
    <row r="316" spans="2:2" x14ac:dyDescent="0.2">
      <c r="B316" s="59"/>
    </row>
    <row r="317" spans="2:2" x14ac:dyDescent="0.2">
      <c r="B317" s="59"/>
    </row>
    <row r="318" spans="2:2" x14ac:dyDescent="0.2">
      <c r="B318" s="59"/>
    </row>
    <row r="319" spans="2:2" x14ac:dyDescent="0.2">
      <c r="B319" s="59"/>
    </row>
    <row r="320" spans="2:2" x14ac:dyDescent="0.2">
      <c r="B320" s="59"/>
    </row>
    <row r="321" spans="2:2" x14ac:dyDescent="0.2">
      <c r="B321" s="59"/>
    </row>
    <row r="322" spans="2:2" x14ac:dyDescent="0.2">
      <c r="B322" s="59"/>
    </row>
    <row r="323" spans="2:2" x14ac:dyDescent="0.2">
      <c r="B323" s="59"/>
    </row>
    <row r="324" spans="2:2" x14ac:dyDescent="0.2">
      <c r="B324" s="59"/>
    </row>
    <row r="325" spans="2:2" x14ac:dyDescent="0.2">
      <c r="B325" s="59"/>
    </row>
    <row r="326" spans="2:2" x14ac:dyDescent="0.2">
      <c r="B326" s="59"/>
    </row>
    <row r="327" spans="2:2" x14ac:dyDescent="0.2">
      <c r="B327" s="59"/>
    </row>
    <row r="328" spans="2:2" x14ac:dyDescent="0.2">
      <c r="B328" s="59"/>
    </row>
    <row r="329" spans="2:2" x14ac:dyDescent="0.2">
      <c r="B329" s="59"/>
    </row>
    <row r="330" spans="2:2" x14ac:dyDescent="0.2">
      <c r="B330" s="59"/>
    </row>
    <row r="331" spans="2:2" x14ac:dyDescent="0.2">
      <c r="B331" s="59"/>
    </row>
    <row r="332" spans="2:2" x14ac:dyDescent="0.2">
      <c r="B332" s="59"/>
    </row>
    <row r="333" spans="2:2" x14ac:dyDescent="0.2">
      <c r="B333" s="59"/>
    </row>
    <row r="334" spans="2:2" x14ac:dyDescent="0.2">
      <c r="B334" s="59"/>
    </row>
    <row r="335" spans="2:2" x14ac:dyDescent="0.2">
      <c r="B335" s="59"/>
    </row>
    <row r="336" spans="2:2" x14ac:dyDescent="0.2">
      <c r="B336" s="59"/>
    </row>
    <row r="337" spans="2:2" x14ac:dyDescent="0.2">
      <c r="B337" s="59"/>
    </row>
    <row r="338" spans="2:2" x14ac:dyDescent="0.2">
      <c r="B338" s="59"/>
    </row>
    <row r="339" spans="2:2" x14ac:dyDescent="0.2">
      <c r="B339" s="59"/>
    </row>
    <row r="340" spans="2:2" x14ac:dyDescent="0.2">
      <c r="B340" s="59"/>
    </row>
    <row r="341" spans="2:2" x14ac:dyDescent="0.2">
      <c r="B341" s="59"/>
    </row>
    <row r="342" spans="2:2" x14ac:dyDescent="0.2">
      <c r="B342" s="59"/>
    </row>
    <row r="343" spans="2:2" x14ac:dyDescent="0.2">
      <c r="B343" s="59"/>
    </row>
    <row r="344" spans="2:2" x14ac:dyDescent="0.2">
      <c r="B344" s="59"/>
    </row>
    <row r="345" spans="2:2" x14ac:dyDescent="0.2">
      <c r="B345" s="59"/>
    </row>
    <row r="346" spans="2:2" x14ac:dyDescent="0.2">
      <c r="B346" s="59"/>
    </row>
    <row r="347" spans="2:2" x14ac:dyDescent="0.2">
      <c r="B347" s="59"/>
    </row>
    <row r="348" spans="2:2" x14ac:dyDescent="0.2">
      <c r="B348" s="59"/>
    </row>
    <row r="349" spans="2:2" x14ac:dyDescent="0.2">
      <c r="B349" s="59"/>
    </row>
    <row r="350" spans="2:2" x14ac:dyDescent="0.2">
      <c r="B350" s="59"/>
    </row>
    <row r="351" spans="2:2" x14ac:dyDescent="0.2">
      <c r="B351" s="59"/>
    </row>
    <row r="352" spans="2:2" x14ac:dyDescent="0.2">
      <c r="B352" s="59"/>
    </row>
    <row r="353" spans="2:2" x14ac:dyDescent="0.2">
      <c r="B353" s="59"/>
    </row>
    <row r="354" spans="2:2" x14ac:dyDescent="0.2">
      <c r="B354" s="59"/>
    </row>
    <row r="355" spans="2:2" x14ac:dyDescent="0.2">
      <c r="B355" s="59"/>
    </row>
    <row r="356" spans="2:2" x14ac:dyDescent="0.2">
      <c r="B356" s="59"/>
    </row>
    <row r="357" spans="2:2" x14ac:dyDescent="0.2">
      <c r="B357" s="59"/>
    </row>
    <row r="358" spans="2:2" x14ac:dyDescent="0.2">
      <c r="B358" s="59"/>
    </row>
    <row r="359" spans="2:2" x14ac:dyDescent="0.2">
      <c r="B359" s="59"/>
    </row>
    <row r="360" spans="2:2" x14ac:dyDescent="0.2">
      <c r="B360" s="59"/>
    </row>
    <row r="361" spans="2:2" x14ac:dyDescent="0.2">
      <c r="B361" s="59"/>
    </row>
    <row r="362" spans="2:2" x14ac:dyDescent="0.2">
      <c r="B362" s="59"/>
    </row>
    <row r="363" spans="2:2" x14ac:dyDescent="0.2">
      <c r="B363" s="59"/>
    </row>
    <row r="364" spans="2:2" x14ac:dyDescent="0.2">
      <c r="B364" s="59"/>
    </row>
    <row r="365" spans="2:2" x14ac:dyDescent="0.2">
      <c r="B365" s="59"/>
    </row>
    <row r="366" spans="2:2" x14ac:dyDescent="0.2">
      <c r="B366" s="59"/>
    </row>
    <row r="367" spans="2:2" x14ac:dyDescent="0.2">
      <c r="B367" s="59"/>
    </row>
    <row r="368" spans="2:2" x14ac:dyDescent="0.2">
      <c r="B368" s="59"/>
    </row>
    <row r="369" spans="2:2" x14ac:dyDescent="0.2">
      <c r="B369" s="59"/>
    </row>
    <row r="370" spans="2:2" x14ac:dyDescent="0.2">
      <c r="B370" s="59"/>
    </row>
    <row r="371" spans="2:2" x14ac:dyDescent="0.2">
      <c r="B371" s="59"/>
    </row>
    <row r="372" spans="2:2" x14ac:dyDescent="0.2">
      <c r="B372" s="59"/>
    </row>
    <row r="373" spans="2:2" x14ac:dyDescent="0.2">
      <c r="B373" s="59"/>
    </row>
    <row r="374" spans="2:2" x14ac:dyDescent="0.2">
      <c r="B374" s="59"/>
    </row>
    <row r="375" spans="2:2" x14ac:dyDescent="0.2">
      <c r="B375" s="59"/>
    </row>
    <row r="376" spans="2:2" x14ac:dyDescent="0.2">
      <c r="B376" s="59"/>
    </row>
    <row r="377" spans="2:2" x14ac:dyDescent="0.2">
      <c r="B377" s="59"/>
    </row>
    <row r="378" spans="2:2" x14ac:dyDescent="0.2">
      <c r="B378" s="59"/>
    </row>
    <row r="379" spans="2:2" x14ac:dyDescent="0.2">
      <c r="B379" s="59"/>
    </row>
    <row r="380" spans="2:2" x14ac:dyDescent="0.2">
      <c r="B380" s="59"/>
    </row>
    <row r="381" spans="2:2" x14ac:dyDescent="0.2">
      <c r="B381" s="59"/>
    </row>
    <row r="382" spans="2:2" x14ac:dyDescent="0.2">
      <c r="B382" s="59"/>
    </row>
    <row r="383" spans="2:2" x14ac:dyDescent="0.2">
      <c r="B383" s="59"/>
    </row>
    <row r="384" spans="2:2" x14ac:dyDescent="0.2">
      <c r="B384" s="59"/>
    </row>
    <row r="385" spans="2:2" x14ac:dyDescent="0.2">
      <c r="B385" s="59"/>
    </row>
    <row r="386" spans="2:2" x14ac:dyDescent="0.2">
      <c r="B386" s="59"/>
    </row>
    <row r="387" spans="2:2" x14ac:dyDescent="0.2">
      <c r="B387" s="59"/>
    </row>
    <row r="388" spans="2:2" x14ac:dyDescent="0.2">
      <c r="B388" s="59"/>
    </row>
    <row r="389" spans="2:2" x14ac:dyDescent="0.2">
      <c r="B389" s="59"/>
    </row>
    <row r="390" spans="2:2" x14ac:dyDescent="0.2">
      <c r="B390" s="59"/>
    </row>
    <row r="391" spans="2:2" x14ac:dyDescent="0.2">
      <c r="B391" s="59"/>
    </row>
    <row r="392" spans="2:2" x14ac:dyDescent="0.2">
      <c r="B392" s="59"/>
    </row>
    <row r="393" spans="2:2" x14ac:dyDescent="0.2">
      <c r="B393" s="59"/>
    </row>
    <row r="394" spans="2:2" x14ac:dyDescent="0.2">
      <c r="B394" s="59"/>
    </row>
    <row r="395" spans="2:2" x14ac:dyDescent="0.2">
      <c r="B395" s="59"/>
    </row>
    <row r="396" spans="2:2" x14ac:dyDescent="0.2">
      <c r="B396" s="59"/>
    </row>
    <row r="397" spans="2:2" x14ac:dyDescent="0.2">
      <c r="B397" s="59"/>
    </row>
    <row r="398" spans="2:2" x14ac:dyDescent="0.2">
      <c r="B398" s="59"/>
    </row>
    <row r="399" spans="2:2" x14ac:dyDescent="0.2">
      <c r="B399" s="59"/>
    </row>
    <row r="400" spans="2:2" x14ac:dyDescent="0.2">
      <c r="B400" s="59"/>
    </row>
    <row r="401" spans="2:2" x14ac:dyDescent="0.2">
      <c r="B401" s="59"/>
    </row>
    <row r="402" spans="2:2" x14ac:dyDescent="0.2">
      <c r="B402" s="59"/>
    </row>
    <row r="403" spans="2:2" x14ac:dyDescent="0.2">
      <c r="B403" s="59"/>
    </row>
    <row r="404" spans="2:2" x14ac:dyDescent="0.2">
      <c r="B404" s="59"/>
    </row>
    <row r="405" spans="2:2" x14ac:dyDescent="0.2">
      <c r="B405" s="59"/>
    </row>
    <row r="406" spans="2:2" x14ac:dyDescent="0.2">
      <c r="B406" s="59"/>
    </row>
    <row r="407" spans="2:2" x14ac:dyDescent="0.2">
      <c r="B407" s="59"/>
    </row>
    <row r="408" spans="2:2" x14ac:dyDescent="0.2">
      <c r="B408" s="59"/>
    </row>
    <row r="409" spans="2:2" x14ac:dyDescent="0.2">
      <c r="B409" s="59"/>
    </row>
    <row r="410" spans="2:2" x14ac:dyDescent="0.2">
      <c r="B410" s="59"/>
    </row>
    <row r="411" spans="2:2" x14ac:dyDescent="0.2">
      <c r="B411" s="59"/>
    </row>
    <row r="412" spans="2:2" x14ac:dyDescent="0.2">
      <c r="B412" s="59"/>
    </row>
    <row r="413" spans="2:2" x14ac:dyDescent="0.2">
      <c r="B413" s="59"/>
    </row>
    <row r="414" spans="2:2" x14ac:dyDescent="0.2">
      <c r="B414" s="59"/>
    </row>
    <row r="415" spans="2:2" x14ac:dyDescent="0.2">
      <c r="B415" s="59"/>
    </row>
    <row r="416" spans="2:2" x14ac:dyDescent="0.2">
      <c r="B416" s="59"/>
    </row>
  </sheetData>
  <mergeCells count="1">
    <mergeCell ref="A1:C1"/>
  </mergeCells>
  <dataValidations count="2">
    <dataValidation type="list" allowBlank="1" showInputMessage="1" showErrorMessage="1" sqref="A3:A131" xr:uid="{00000000-0002-0000-0500-000000000000}">
      <formula1>$H$14:$H$40</formula1>
    </dataValidation>
    <dataValidation type="whole" allowBlank="1" showInputMessage="1" showErrorMessage="1" sqref="B1:B1048576" xr:uid="{F174E0F6-3A44-FE49-ADE0-F3B7A9E8A1EC}">
      <formula1>2010</formula1>
      <formula2>2030</formula2>
    </dataValidation>
  </dataValidations>
  <pageMargins left="0.7" right="0.7" top="0.75" bottom="0.75" header="0.3" footer="0.3"/>
  <pageSetup paperSize="9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H416"/>
  <sheetViews>
    <sheetView workbookViewId="0">
      <selection activeCell="B2" sqref="B1:B1048576"/>
    </sheetView>
  </sheetViews>
  <sheetFormatPr baseColWidth="10" defaultRowHeight="16" x14ac:dyDescent="0.2"/>
  <cols>
    <col min="1" max="1" width="30.5" customWidth="1"/>
    <col min="2" max="2" width="21" customWidth="1"/>
    <col min="3" max="3" width="90.5" customWidth="1"/>
    <col min="8" max="8" width="57.6640625" customWidth="1"/>
  </cols>
  <sheetData>
    <row r="1" spans="1:3" ht="29" x14ac:dyDescent="0.35">
      <c r="A1" s="114" t="str">
        <f>CONCATENATE("Akademische Ausstrahlung von ",Grunddaten!C4," ",Grunddaten!C6," ",Grunddaten!C5)</f>
        <v xml:space="preserve">Akademische Ausstrahlung von   </v>
      </c>
      <c r="B1" s="114"/>
      <c r="C1" s="114"/>
    </row>
    <row r="2" spans="1:3" x14ac:dyDescent="0.2">
      <c r="A2" s="63" t="s">
        <v>147</v>
      </c>
      <c r="B2" s="63" t="s">
        <v>243</v>
      </c>
      <c r="C2" s="63" t="s">
        <v>148</v>
      </c>
    </row>
    <row r="3" spans="1:3" ht="34" x14ac:dyDescent="0.2">
      <c r="A3" s="59" t="s">
        <v>85</v>
      </c>
      <c r="B3" s="59"/>
    </row>
    <row r="4" spans="1:3" x14ac:dyDescent="0.2">
      <c r="A4" s="59"/>
      <c r="B4" s="59"/>
    </row>
    <row r="5" spans="1:3" x14ac:dyDescent="0.2">
      <c r="A5" s="59"/>
      <c r="B5" s="59"/>
    </row>
    <row r="6" spans="1:3" x14ac:dyDescent="0.2">
      <c r="A6" s="59"/>
      <c r="B6" s="59"/>
    </row>
    <row r="7" spans="1:3" x14ac:dyDescent="0.2">
      <c r="A7" s="59"/>
      <c r="B7" s="59"/>
    </row>
    <row r="8" spans="1:3" x14ac:dyDescent="0.2">
      <c r="A8" s="59"/>
      <c r="B8" s="59"/>
    </row>
    <row r="9" spans="1:3" x14ac:dyDescent="0.2">
      <c r="A9" s="59"/>
      <c r="B9" s="59"/>
    </row>
    <row r="10" spans="1:3" x14ac:dyDescent="0.2">
      <c r="A10" s="59"/>
      <c r="B10" s="59"/>
    </row>
    <row r="11" spans="1:3" x14ac:dyDescent="0.2">
      <c r="A11" s="59"/>
      <c r="B11" s="59"/>
    </row>
    <row r="12" spans="1:3" x14ac:dyDescent="0.2">
      <c r="A12" s="59"/>
      <c r="B12" s="59"/>
    </row>
    <row r="13" spans="1:3" x14ac:dyDescent="0.2">
      <c r="A13" s="59"/>
      <c r="B13" s="59"/>
    </row>
    <row r="14" spans="1:3" x14ac:dyDescent="0.2">
      <c r="A14" s="59"/>
      <c r="B14" s="59"/>
    </row>
    <row r="15" spans="1:3" x14ac:dyDescent="0.2">
      <c r="A15" s="59"/>
      <c r="B15" s="59"/>
    </row>
    <row r="16" spans="1:3" x14ac:dyDescent="0.2">
      <c r="A16" s="59"/>
      <c r="B16" s="59"/>
    </row>
    <row r="17" spans="1:8" x14ac:dyDescent="0.2">
      <c r="A17" s="59"/>
      <c r="B17" s="59"/>
    </row>
    <row r="18" spans="1:8" x14ac:dyDescent="0.2">
      <c r="A18" s="59"/>
      <c r="B18" s="59"/>
      <c r="H18" s="32" t="s">
        <v>79</v>
      </c>
    </row>
    <row r="19" spans="1:8" x14ac:dyDescent="0.2">
      <c r="A19" s="59"/>
      <c r="B19" s="59"/>
      <c r="H19" s="32" t="s">
        <v>80</v>
      </c>
    </row>
    <row r="20" spans="1:8" x14ac:dyDescent="0.2">
      <c r="A20" s="59"/>
      <c r="B20" s="59"/>
      <c r="H20" s="32" t="s">
        <v>81</v>
      </c>
    </row>
    <row r="21" spans="1:8" x14ac:dyDescent="0.2">
      <c r="A21" s="59"/>
      <c r="B21" s="59"/>
      <c r="H21" s="32" t="s">
        <v>82</v>
      </c>
    </row>
    <row r="22" spans="1:8" x14ac:dyDescent="0.2">
      <c r="A22" s="59"/>
      <c r="B22" s="59"/>
      <c r="H22" s="32" t="s">
        <v>83</v>
      </c>
    </row>
    <row r="23" spans="1:8" x14ac:dyDescent="0.2">
      <c r="A23" s="59"/>
      <c r="B23" s="59"/>
      <c r="H23" s="32" t="s">
        <v>84</v>
      </c>
    </row>
    <row r="24" spans="1:8" x14ac:dyDescent="0.2">
      <c r="A24" s="59"/>
      <c r="B24" s="59"/>
      <c r="H24" s="32" t="s">
        <v>85</v>
      </c>
    </row>
    <row r="25" spans="1:8" x14ac:dyDescent="0.2">
      <c r="A25" s="59"/>
      <c r="B25" s="59"/>
      <c r="H25" s="32" t="s">
        <v>139</v>
      </c>
    </row>
    <row r="26" spans="1:8" x14ac:dyDescent="0.2">
      <c r="A26" s="59"/>
      <c r="B26" s="59"/>
      <c r="H26" s="32" t="s">
        <v>140</v>
      </c>
    </row>
    <row r="27" spans="1:8" x14ac:dyDescent="0.2">
      <c r="A27" s="59"/>
      <c r="B27" s="59"/>
      <c r="H27" s="32" t="s">
        <v>141</v>
      </c>
    </row>
    <row r="28" spans="1:8" x14ac:dyDescent="0.2">
      <c r="A28" s="59"/>
      <c r="B28" s="59"/>
      <c r="H28" s="32" t="s">
        <v>142</v>
      </c>
    </row>
    <row r="29" spans="1:8" x14ac:dyDescent="0.2">
      <c r="A29" s="59"/>
      <c r="B29" s="59"/>
      <c r="H29" s="32" t="s">
        <v>143</v>
      </c>
    </row>
    <row r="30" spans="1:8" ht="30" x14ac:dyDescent="0.2">
      <c r="A30" s="59"/>
      <c r="B30" s="59"/>
      <c r="H30" s="32" t="s">
        <v>86</v>
      </c>
    </row>
    <row r="31" spans="1:8" ht="30" x14ac:dyDescent="0.2">
      <c r="A31" s="59"/>
      <c r="B31" s="59"/>
      <c r="H31" s="32" t="s">
        <v>87</v>
      </c>
    </row>
    <row r="32" spans="1:8" ht="30" x14ac:dyDescent="0.2">
      <c r="A32" s="59"/>
      <c r="B32" s="59"/>
      <c r="H32" s="32" t="s">
        <v>88</v>
      </c>
    </row>
    <row r="33" spans="1:8" ht="30" x14ac:dyDescent="0.2">
      <c r="A33" s="59"/>
      <c r="B33" s="59"/>
      <c r="H33" s="32" t="s">
        <v>78</v>
      </c>
    </row>
    <row r="34" spans="1:8" x14ac:dyDescent="0.2">
      <c r="A34" s="59"/>
      <c r="B34" s="59"/>
      <c r="H34" s="32" t="s">
        <v>89</v>
      </c>
    </row>
    <row r="35" spans="1:8" x14ac:dyDescent="0.2">
      <c r="A35" s="59"/>
      <c r="B35" s="59"/>
      <c r="H35" s="32" t="s">
        <v>90</v>
      </c>
    </row>
    <row r="36" spans="1:8" x14ac:dyDescent="0.2">
      <c r="A36" s="59"/>
      <c r="B36" s="59"/>
      <c r="H36" s="32" t="s">
        <v>91</v>
      </c>
    </row>
    <row r="37" spans="1:8" x14ac:dyDescent="0.2">
      <c r="A37" s="59"/>
      <c r="B37" s="59"/>
      <c r="H37" s="32" t="s">
        <v>92</v>
      </c>
    </row>
    <row r="38" spans="1:8" x14ac:dyDescent="0.2">
      <c r="A38" s="59"/>
      <c r="B38" s="59"/>
      <c r="H38" s="32" t="s">
        <v>93</v>
      </c>
    </row>
    <row r="39" spans="1:8" x14ac:dyDescent="0.2">
      <c r="A39" s="59"/>
      <c r="B39" s="59"/>
      <c r="H39" s="32" t="s">
        <v>94</v>
      </c>
    </row>
    <row r="40" spans="1:8" x14ac:dyDescent="0.2">
      <c r="A40" s="59"/>
      <c r="B40" s="59"/>
      <c r="H40" s="32" t="s">
        <v>95</v>
      </c>
    </row>
    <row r="41" spans="1:8" x14ac:dyDescent="0.2">
      <c r="A41" s="59"/>
      <c r="B41" s="59"/>
      <c r="H41" s="32" t="s">
        <v>96</v>
      </c>
    </row>
    <row r="42" spans="1:8" x14ac:dyDescent="0.2">
      <c r="A42" s="59"/>
      <c r="B42" s="59"/>
      <c r="H42" s="32" t="s">
        <v>97</v>
      </c>
    </row>
    <row r="43" spans="1:8" x14ac:dyDescent="0.2">
      <c r="A43" s="59"/>
      <c r="B43" s="59"/>
      <c r="H43" s="32" t="s">
        <v>98</v>
      </c>
    </row>
    <row r="44" spans="1:8" x14ac:dyDescent="0.2">
      <c r="A44" s="59"/>
      <c r="B44" s="59"/>
      <c r="H44" s="32" t="s">
        <v>99</v>
      </c>
    </row>
    <row r="45" spans="1:8" x14ac:dyDescent="0.2">
      <c r="A45" s="59"/>
      <c r="B45" s="59"/>
      <c r="H45" s="32" t="s">
        <v>100</v>
      </c>
    </row>
    <row r="46" spans="1:8" x14ac:dyDescent="0.2">
      <c r="A46" s="59"/>
      <c r="B46" s="59"/>
      <c r="H46" s="32" t="s">
        <v>101</v>
      </c>
    </row>
    <row r="47" spans="1:8" x14ac:dyDescent="0.2">
      <c r="A47" s="59"/>
      <c r="B47" s="59"/>
      <c r="H47" s="32" t="s">
        <v>102</v>
      </c>
    </row>
    <row r="48" spans="1:8" x14ac:dyDescent="0.2">
      <c r="A48" s="59"/>
      <c r="B48" s="59"/>
      <c r="H48" s="32" t="s">
        <v>103</v>
      </c>
    </row>
    <row r="49" spans="1:8" x14ac:dyDescent="0.2">
      <c r="A49" s="59"/>
      <c r="B49" s="59"/>
      <c r="H49" s="32" t="s">
        <v>104</v>
      </c>
    </row>
    <row r="50" spans="1:8" x14ac:dyDescent="0.2">
      <c r="A50" s="59"/>
      <c r="B50" s="59"/>
      <c r="H50" s="32" t="s">
        <v>105</v>
      </c>
    </row>
    <row r="51" spans="1:8" x14ac:dyDescent="0.2">
      <c r="A51" s="59"/>
      <c r="B51" s="59"/>
      <c r="H51" s="32" t="s">
        <v>106</v>
      </c>
    </row>
    <row r="52" spans="1:8" x14ac:dyDescent="0.2">
      <c r="A52" s="59"/>
      <c r="B52" s="59"/>
      <c r="H52" s="32" t="s">
        <v>107</v>
      </c>
    </row>
    <row r="53" spans="1:8" x14ac:dyDescent="0.2">
      <c r="A53" s="59"/>
      <c r="B53" s="59"/>
      <c r="H53" s="32" t="s">
        <v>108</v>
      </c>
    </row>
    <row r="54" spans="1:8" x14ac:dyDescent="0.2">
      <c r="A54" s="59"/>
      <c r="B54" s="59"/>
      <c r="H54" s="32" t="s">
        <v>109</v>
      </c>
    </row>
    <row r="55" spans="1:8" x14ac:dyDescent="0.2">
      <c r="A55" s="59"/>
      <c r="B55" s="59"/>
      <c r="H55" s="32" t="s">
        <v>110</v>
      </c>
    </row>
    <row r="56" spans="1:8" x14ac:dyDescent="0.2">
      <c r="A56" s="59"/>
      <c r="B56" s="59"/>
      <c r="H56" s="32" t="s">
        <v>111</v>
      </c>
    </row>
    <row r="57" spans="1:8" x14ac:dyDescent="0.2">
      <c r="A57" s="59"/>
      <c r="B57" s="59"/>
      <c r="H57" s="32" t="s">
        <v>112</v>
      </c>
    </row>
    <row r="58" spans="1:8" x14ac:dyDescent="0.2">
      <c r="A58" s="59"/>
      <c r="B58" s="59"/>
    </row>
    <row r="59" spans="1:8" x14ac:dyDescent="0.2">
      <c r="A59" s="59"/>
      <c r="B59" s="59"/>
    </row>
    <row r="60" spans="1:8" x14ac:dyDescent="0.2">
      <c r="A60" s="59"/>
      <c r="B60" s="59"/>
    </row>
    <row r="61" spans="1:8" x14ac:dyDescent="0.2">
      <c r="A61" s="59"/>
      <c r="B61" s="59"/>
    </row>
    <row r="62" spans="1:8" x14ac:dyDescent="0.2">
      <c r="A62" s="59"/>
      <c r="B62" s="59"/>
    </row>
    <row r="63" spans="1:8" x14ac:dyDescent="0.2">
      <c r="A63" s="59"/>
      <c r="B63" s="59"/>
    </row>
    <row r="64" spans="1:8" x14ac:dyDescent="0.2">
      <c r="A64" s="59"/>
      <c r="B64" s="59"/>
    </row>
    <row r="65" spans="1:2" x14ac:dyDescent="0.2">
      <c r="A65" s="59"/>
      <c r="B65" s="59"/>
    </row>
    <row r="66" spans="1:2" x14ac:dyDescent="0.2">
      <c r="A66" s="59"/>
      <c r="B66" s="59"/>
    </row>
    <row r="67" spans="1:2" x14ac:dyDescent="0.2">
      <c r="A67" s="59"/>
      <c r="B67" s="59"/>
    </row>
    <row r="68" spans="1:2" x14ac:dyDescent="0.2">
      <c r="A68" s="59"/>
      <c r="B68" s="59"/>
    </row>
    <row r="69" spans="1:2" x14ac:dyDescent="0.2">
      <c r="A69" s="59"/>
      <c r="B69" s="59"/>
    </row>
    <row r="70" spans="1:2" x14ac:dyDescent="0.2">
      <c r="A70" s="59"/>
      <c r="B70" s="59"/>
    </row>
    <row r="71" spans="1:2" x14ac:dyDescent="0.2">
      <c r="A71" s="59"/>
      <c r="B71" s="59"/>
    </row>
    <row r="72" spans="1:2" x14ac:dyDescent="0.2">
      <c r="A72" s="59"/>
      <c r="B72" s="59"/>
    </row>
    <row r="73" spans="1:2" x14ac:dyDescent="0.2">
      <c r="A73" s="59"/>
      <c r="B73" s="59"/>
    </row>
    <row r="74" spans="1:2" x14ac:dyDescent="0.2">
      <c r="A74" s="59"/>
      <c r="B74" s="59"/>
    </row>
    <row r="75" spans="1:2" x14ac:dyDescent="0.2">
      <c r="A75" s="59"/>
      <c r="B75" s="59"/>
    </row>
    <row r="76" spans="1:2" x14ac:dyDescent="0.2">
      <c r="A76" s="59"/>
      <c r="B76" s="59"/>
    </row>
    <row r="77" spans="1:2" x14ac:dyDescent="0.2">
      <c r="A77" s="59"/>
      <c r="B77" s="59"/>
    </row>
    <row r="78" spans="1:2" x14ac:dyDescent="0.2">
      <c r="A78" s="59"/>
      <c r="B78" s="59"/>
    </row>
    <row r="79" spans="1:2" x14ac:dyDescent="0.2">
      <c r="A79" s="59"/>
      <c r="B79" s="59"/>
    </row>
    <row r="80" spans="1:2" x14ac:dyDescent="0.2">
      <c r="A80" s="59"/>
      <c r="B80" s="59"/>
    </row>
    <row r="81" spans="1:2" x14ac:dyDescent="0.2">
      <c r="A81" s="59"/>
      <c r="B81" s="59"/>
    </row>
    <row r="82" spans="1:2" x14ac:dyDescent="0.2">
      <c r="A82" s="59"/>
      <c r="B82" s="59"/>
    </row>
    <row r="83" spans="1:2" x14ac:dyDescent="0.2">
      <c r="A83" s="59"/>
      <c r="B83" s="59"/>
    </row>
    <row r="84" spans="1:2" x14ac:dyDescent="0.2">
      <c r="A84" s="59"/>
      <c r="B84" s="59"/>
    </row>
    <row r="85" spans="1:2" x14ac:dyDescent="0.2">
      <c r="A85" s="59"/>
      <c r="B85" s="59"/>
    </row>
    <row r="86" spans="1:2" x14ac:dyDescent="0.2">
      <c r="A86" s="59"/>
      <c r="B86" s="59"/>
    </row>
    <row r="87" spans="1:2" x14ac:dyDescent="0.2">
      <c r="A87" s="59"/>
      <c r="B87" s="59"/>
    </row>
    <row r="88" spans="1:2" x14ac:dyDescent="0.2">
      <c r="A88" s="59"/>
      <c r="B88" s="59"/>
    </row>
    <row r="89" spans="1:2" x14ac:dyDescent="0.2">
      <c r="A89" s="59"/>
      <c r="B89" s="59"/>
    </row>
    <row r="90" spans="1:2" x14ac:dyDescent="0.2">
      <c r="A90" s="59"/>
      <c r="B90" s="59"/>
    </row>
    <row r="91" spans="1:2" x14ac:dyDescent="0.2">
      <c r="A91" s="59"/>
      <c r="B91" s="59"/>
    </row>
    <row r="92" spans="1:2" x14ac:dyDescent="0.2">
      <c r="A92" s="59"/>
      <c r="B92" s="59"/>
    </row>
    <row r="93" spans="1:2" x14ac:dyDescent="0.2">
      <c r="A93" s="59"/>
      <c r="B93" s="59"/>
    </row>
    <row r="94" spans="1:2" x14ac:dyDescent="0.2">
      <c r="A94" s="59"/>
      <c r="B94" s="59"/>
    </row>
    <row r="95" spans="1:2" x14ac:dyDescent="0.2">
      <c r="A95" s="59"/>
      <c r="B95" s="59"/>
    </row>
    <row r="96" spans="1:2" x14ac:dyDescent="0.2">
      <c r="A96" s="59"/>
      <c r="B96" s="59"/>
    </row>
    <row r="97" spans="1:2" x14ac:dyDescent="0.2">
      <c r="A97" s="59"/>
      <c r="B97" s="59"/>
    </row>
    <row r="98" spans="1:2" x14ac:dyDescent="0.2">
      <c r="A98" s="59"/>
      <c r="B98" s="59"/>
    </row>
    <row r="99" spans="1:2" x14ac:dyDescent="0.2">
      <c r="A99" s="59"/>
      <c r="B99" s="59"/>
    </row>
    <row r="100" spans="1:2" x14ac:dyDescent="0.2">
      <c r="A100" s="59"/>
      <c r="B100" s="59"/>
    </row>
    <row r="101" spans="1:2" x14ac:dyDescent="0.2">
      <c r="A101" s="59"/>
      <c r="B101" s="59"/>
    </row>
    <row r="102" spans="1:2" x14ac:dyDescent="0.2">
      <c r="A102" s="59"/>
      <c r="B102" s="59"/>
    </row>
    <row r="103" spans="1:2" x14ac:dyDescent="0.2">
      <c r="A103" s="59"/>
      <c r="B103" s="59"/>
    </row>
    <row r="104" spans="1:2" x14ac:dyDescent="0.2">
      <c r="A104" s="59"/>
      <c r="B104" s="59"/>
    </row>
    <row r="105" spans="1:2" x14ac:dyDescent="0.2">
      <c r="A105" s="59"/>
      <c r="B105" s="59"/>
    </row>
    <row r="106" spans="1:2" x14ac:dyDescent="0.2">
      <c r="A106" s="59"/>
      <c r="B106" s="59"/>
    </row>
    <row r="107" spans="1:2" x14ac:dyDescent="0.2">
      <c r="A107" s="59"/>
      <c r="B107" s="59"/>
    </row>
    <row r="108" spans="1:2" x14ac:dyDescent="0.2">
      <c r="A108" s="59"/>
      <c r="B108" s="59"/>
    </row>
    <row r="109" spans="1:2" x14ac:dyDescent="0.2">
      <c r="A109" s="59"/>
      <c r="B109" s="59"/>
    </row>
    <row r="110" spans="1:2" x14ac:dyDescent="0.2">
      <c r="A110" s="59"/>
      <c r="B110" s="59"/>
    </row>
    <row r="111" spans="1:2" x14ac:dyDescent="0.2">
      <c r="A111" s="59"/>
      <c r="B111" s="59"/>
    </row>
    <row r="112" spans="1:2" x14ac:dyDescent="0.2">
      <c r="A112" s="59"/>
      <c r="B112" s="59"/>
    </row>
    <row r="113" spans="1:2" x14ac:dyDescent="0.2">
      <c r="A113" s="59"/>
      <c r="B113" s="59"/>
    </row>
    <row r="114" spans="1:2" x14ac:dyDescent="0.2">
      <c r="A114" s="59"/>
      <c r="B114" s="59"/>
    </row>
    <row r="115" spans="1:2" x14ac:dyDescent="0.2">
      <c r="A115" s="59"/>
      <c r="B115" s="59"/>
    </row>
    <row r="116" spans="1:2" x14ac:dyDescent="0.2">
      <c r="A116" s="59"/>
      <c r="B116" s="59"/>
    </row>
    <row r="117" spans="1:2" x14ac:dyDescent="0.2">
      <c r="A117" s="59"/>
      <c r="B117" s="59"/>
    </row>
    <row r="118" spans="1:2" x14ac:dyDescent="0.2">
      <c r="A118" s="59"/>
      <c r="B118" s="59"/>
    </row>
    <row r="119" spans="1:2" x14ac:dyDescent="0.2">
      <c r="A119" s="59"/>
      <c r="B119" s="59"/>
    </row>
    <row r="120" spans="1:2" x14ac:dyDescent="0.2">
      <c r="A120" s="59"/>
      <c r="B120" s="59"/>
    </row>
    <row r="121" spans="1:2" x14ac:dyDescent="0.2">
      <c r="A121" s="59"/>
      <c r="B121" s="59"/>
    </row>
    <row r="122" spans="1:2" x14ac:dyDescent="0.2">
      <c r="A122" s="59"/>
      <c r="B122" s="59"/>
    </row>
    <row r="123" spans="1:2" x14ac:dyDescent="0.2">
      <c r="A123" s="59"/>
      <c r="B123" s="59"/>
    </row>
    <row r="124" spans="1:2" x14ac:dyDescent="0.2">
      <c r="A124" s="59"/>
      <c r="B124" s="59"/>
    </row>
    <row r="125" spans="1:2" x14ac:dyDescent="0.2">
      <c r="A125" s="59"/>
      <c r="B125" s="59"/>
    </row>
    <row r="126" spans="1:2" x14ac:dyDescent="0.2">
      <c r="A126" s="59"/>
      <c r="B126" s="59"/>
    </row>
    <row r="127" spans="1:2" x14ac:dyDescent="0.2">
      <c r="A127" s="59"/>
      <c r="B127" s="59"/>
    </row>
    <row r="128" spans="1:2" x14ac:dyDescent="0.2">
      <c r="A128" s="59"/>
      <c r="B128" s="59"/>
    </row>
    <row r="129" spans="1:2" x14ac:dyDescent="0.2">
      <c r="A129" s="59"/>
      <c r="B129" s="59"/>
    </row>
    <row r="130" spans="1:2" x14ac:dyDescent="0.2">
      <c r="A130" s="59"/>
      <c r="B130" s="59"/>
    </row>
    <row r="131" spans="1:2" x14ac:dyDescent="0.2">
      <c r="A131" s="59"/>
      <c r="B131" s="59"/>
    </row>
    <row r="132" spans="1:2" x14ac:dyDescent="0.2">
      <c r="A132" s="59"/>
      <c r="B132" s="59"/>
    </row>
    <row r="133" spans="1:2" x14ac:dyDescent="0.2">
      <c r="A133" s="59"/>
      <c r="B133" s="59"/>
    </row>
    <row r="134" spans="1:2" x14ac:dyDescent="0.2">
      <c r="A134" s="59"/>
      <c r="B134" s="59"/>
    </row>
    <row r="135" spans="1:2" x14ac:dyDescent="0.2">
      <c r="A135" s="59"/>
      <c r="B135" s="59"/>
    </row>
    <row r="136" spans="1:2" x14ac:dyDescent="0.2">
      <c r="A136" s="59"/>
      <c r="B136" s="59"/>
    </row>
    <row r="137" spans="1:2" x14ac:dyDescent="0.2">
      <c r="A137" s="59"/>
      <c r="B137" s="59"/>
    </row>
    <row r="138" spans="1:2" x14ac:dyDescent="0.2">
      <c r="A138" s="59"/>
      <c r="B138" s="59"/>
    </row>
    <row r="139" spans="1:2" x14ac:dyDescent="0.2">
      <c r="A139" s="59"/>
      <c r="B139" s="59"/>
    </row>
    <row r="140" spans="1:2" x14ac:dyDescent="0.2">
      <c r="A140" s="59"/>
      <c r="B140" s="59"/>
    </row>
    <row r="141" spans="1:2" x14ac:dyDescent="0.2">
      <c r="A141" s="59"/>
      <c r="B141" s="59"/>
    </row>
    <row r="142" spans="1:2" x14ac:dyDescent="0.2">
      <c r="A142" s="59"/>
      <c r="B142" s="59"/>
    </row>
    <row r="143" spans="1:2" x14ac:dyDescent="0.2">
      <c r="A143" s="59"/>
      <c r="B143" s="59"/>
    </row>
    <row r="144" spans="1:2" x14ac:dyDescent="0.2">
      <c r="A144" s="59"/>
      <c r="B144" s="59"/>
    </row>
    <row r="145" spans="1:2" x14ac:dyDescent="0.2">
      <c r="A145" s="59"/>
      <c r="B145" s="59"/>
    </row>
    <row r="146" spans="1:2" x14ac:dyDescent="0.2">
      <c r="A146" s="59"/>
      <c r="B146" s="59"/>
    </row>
    <row r="147" spans="1:2" x14ac:dyDescent="0.2">
      <c r="A147" s="59"/>
      <c r="B147" s="59"/>
    </row>
    <row r="148" spans="1:2" x14ac:dyDescent="0.2">
      <c r="A148" s="59"/>
      <c r="B148" s="59"/>
    </row>
    <row r="149" spans="1:2" x14ac:dyDescent="0.2">
      <c r="A149" s="59"/>
      <c r="B149" s="59"/>
    </row>
    <row r="150" spans="1:2" x14ac:dyDescent="0.2">
      <c r="A150" s="59"/>
      <c r="B150" s="59"/>
    </row>
    <row r="151" spans="1:2" x14ac:dyDescent="0.2">
      <c r="A151" s="59"/>
      <c r="B151" s="59"/>
    </row>
    <row r="152" spans="1:2" x14ac:dyDescent="0.2">
      <c r="A152" s="59"/>
      <c r="B152" s="59"/>
    </row>
    <row r="153" spans="1:2" x14ac:dyDescent="0.2">
      <c r="A153" s="59"/>
      <c r="B153" s="59"/>
    </row>
    <row r="154" spans="1:2" x14ac:dyDescent="0.2">
      <c r="A154" s="59"/>
      <c r="B154" s="59"/>
    </row>
    <row r="155" spans="1:2" x14ac:dyDescent="0.2">
      <c r="A155" s="59"/>
      <c r="B155" s="59"/>
    </row>
    <row r="156" spans="1:2" x14ac:dyDescent="0.2">
      <c r="A156" s="59"/>
      <c r="B156" s="59"/>
    </row>
    <row r="157" spans="1:2" x14ac:dyDescent="0.2">
      <c r="A157" s="59"/>
      <c r="B157" s="59"/>
    </row>
    <row r="158" spans="1:2" x14ac:dyDescent="0.2">
      <c r="A158" s="59"/>
      <c r="B158" s="59"/>
    </row>
    <row r="159" spans="1:2" x14ac:dyDescent="0.2">
      <c r="A159" s="59"/>
      <c r="B159" s="59"/>
    </row>
    <row r="160" spans="1:2" x14ac:dyDescent="0.2">
      <c r="A160" s="59"/>
      <c r="B160" s="59"/>
    </row>
    <row r="161" spans="1:2" x14ac:dyDescent="0.2">
      <c r="A161" s="59"/>
      <c r="B161" s="59"/>
    </row>
    <row r="162" spans="1:2" x14ac:dyDescent="0.2">
      <c r="A162" s="59"/>
      <c r="B162" s="59"/>
    </row>
    <row r="163" spans="1:2" x14ac:dyDescent="0.2">
      <c r="A163" s="59"/>
      <c r="B163" s="59"/>
    </row>
    <row r="164" spans="1:2" x14ac:dyDescent="0.2">
      <c r="A164" s="59"/>
      <c r="B164" s="59"/>
    </row>
    <row r="165" spans="1:2" x14ac:dyDescent="0.2">
      <c r="A165" s="59"/>
      <c r="B165" s="59"/>
    </row>
    <row r="166" spans="1:2" x14ac:dyDescent="0.2">
      <c r="A166" s="59"/>
      <c r="B166" s="59"/>
    </row>
    <row r="167" spans="1:2" x14ac:dyDescent="0.2">
      <c r="A167" s="59"/>
      <c r="B167" s="59"/>
    </row>
    <row r="168" spans="1:2" x14ac:dyDescent="0.2">
      <c r="A168" s="59"/>
      <c r="B168" s="59"/>
    </row>
    <row r="169" spans="1:2" x14ac:dyDescent="0.2">
      <c r="A169" s="59"/>
      <c r="B169" s="59"/>
    </row>
    <row r="170" spans="1:2" x14ac:dyDescent="0.2">
      <c r="A170" s="59"/>
      <c r="B170" s="59"/>
    </row>
    <row r="171" spans="1:2" x14ac:dyDescent="0.2">
      <c r="A171" s="59"/>
      <c r="B171" s="59"/>
    </row>
    <row r="172" spans="1:2" x14ac:dyDescent="0.2">
      <c r="A172" s="59"/>
      <c r="B172" s="59"/>
    </row>
    <row r="173" spans="1:2" x14ac:dyDescent="0.2">
      <c r="B173" s="59"/>
    </row>
    <row r="174" spans="1:2" x14ac:dyDescent="0.2">
      <c r="B174" s="59"/>
    </row>
    <row r="175" spans="1:2" x14ac:dyDescent="0.2">
      <c r="B175" s="59"/>
    </row>
    <row r="176" spans="1:2" x14ac:dyDescent="0.2">
      <c r="B176" s="59"/>
    </row>
    <row r="177" spans="2:2" x14ac:dyDescent="0.2">
      <c r="B177" s="59"/>
    </row>
    <row r="178" spans="2:2" x14ac:dyDescent="0.2">
      <c r="B178" s="59"/>
    </row>
    <row r="179" spans="2:2" x14ac:dyDescent="0.2">
      <c r="B179" s="59"/>
    </row>
    <row r="180" spans="2:2" x14ac:dyDescent="0.2">
      <c r="B180" s="59"/>
    </row>
    <row r="181" spans="2:2" x14ac:dyDescent="0.2">
      <c r="B181" s="59"/>
    </row>
    <row r="182" spans="2:2" x14ac:dyDescent="0.2">
      <c r="B182" s="59"/>
    </row>
    <row r="183" spans="2:2" x14ac:dyDescent="0.2">
      <c r="B183" s="59"/>
    </row>
    <row r="184" spans="2:2" x14ac:dyDescent="0.2">
      <c r="B184" s="59"/>
    </row>
    <row r="185" spans="2:2" x14ac:dyDescent="0.2">
      <c r="B185" s="59"/>
    </row>
    <row r="186" spans="2:2" x14ac:dyDescent="0.2">
      <c r="B186" s="59"/>
    </row>
    <row r="187" spans="2:2" x14ac:dyDescent="0.2">
      <c r="B187" s="59"/>
    </row>
    <row r="188" spans="2:2" x14ac:dyDescent="0.2">
      <c r="B188" s="59"/>
    </row>
    <row r="189" spans="2:2" x14ac:dyDescent="0.2">
      <c r="B189" s="59"/>
    </row>
    <row r="190" spans="2:2" x14ac:dyDescent="0.2">
      <c r="B190" s="59"/>
    </row>
    <row r="191" spans="2:2" x14ac:dyDescent="0.2">
      <c r="B191" s="59"/>
    </row>
    <row r="192" spans="2:2" x14ac:dyDescent="0.2">
      <c r="B192" s="59"/>
    </row>
    <row r="193" spans="2:2" x14ac:dyDescent="0.2">
      <c r="B193" s="59"/>
    </row>
    <row r="194" spans="2:2" x14ac:dyDescent="0.2">
      <c r="B194" s="59"/>
    </row>
    <row r="195" spans="2:2" x14ac:dyDescent="0.2">
      <c r="B195" s="59"/>
    </row>
    <row r="196" spans="2:2" x14ac:dyDescent="0.2">
      <c r="B196" s="59"/>
    </row>
    <row r="197" spans="2:2" x14ac:dyDescent="0.2">
      <c r="B197" s="59"/>
    </row>
    <row r="198" spans="2:2" x14ac:dyDescent="0.2">
      <c r="B198" s="59"/>
    </row>
    <row r="199" spans="2:2" x14ac:dyDescent="0.2">
      <c r="B199" s="59"/>
    </row>
    <row r="200" spans="2:2" x14ac:dyDescent="0.2">
      <c r="B200" s="59"/>
    </row>
    <row r="201" spans="2:2" x14ac:dyDescent="0.2">
      <c r="B201" s="59"/>
    </row>
    <row r="202" spans="2:2" x14ac:dyDescent="0.2">
      <c r="B202" s="59"/>
    </row>
    <row r="203" spans="2:2" x14ac:dyDescent="0.2">
      <c r="B203" s="59"/>
    </row>
    <row r="204" spans="2:2" x14ac:dyDescent="0.2">
      <c r="B204" s="59"/>
    </row>
    <row r="205" spans="2:2" x14ac:dyDescent="0.2">
      <c r="B205" s="59"/>
    </row>
    <row r="206" spans="2:2" x14ac:dyDescent="0.2">
      <c r="B206" s="59"/>
    </row>
    <row r="207" spans="2:2" x14ac:dyDescent="0.2">
      <c r="B207" s="59"/>
    </row>
    <row r="208" spans="2:2" x14ac:dyDescent="0.2">
      <c r="B208" s="59"/>
    </row>
    <row r="209" spans="2:2" x14ac:dyDescent="0.2">
      <c r="B209" s="59"/>
    </row>
    <row r="210" spans="2:2" x14ac:dyDescent="0.2">
      <c r="B210" s="59"/>
    </row>
    <row r="211" spans="2:2" x14ac:dyDescent="0.2">
      <c r="B211" s="59"/>
    </row>
    <row r="212" spans="2:2" x14ac:dyDescent="0.2">
      <c r="B212" s="59"/>
    </row>
    <row r="213" spans="2:2" x14ac:dyDescent="0.2">
      <c r="B213" s="59"/>
    </row>
    <row r="214" spans="2:2" x14ac:dyDescent="0.2">
      <c r="B214" s="59"/>
    </row>
    <row r="215" spans="2:2" x14ac:dyDescent="0.2">
      <c r="B215" s="59"/>
    </row>
    <row r="216" spans="2:2" x14ac:dyDescent="0.2">
      <c r="B216" s="59"/>
    </row>
    <row r="217" spans="2:2" x14ac:dyDescent="0.2">
      <c r="B217" s="59"/>
    </row>
    <row r="218" spans="2:2" x14ac:dyDescent="0.2">
      <c r="B218" s="59"/>
    </row>
    <row r="219" spans="2:2" x14ac:dyDescent="0.2">
      <c r="B219" s="59"/>
    </row>
    <row r="220" spans="2:2" x14ac:dyDescent="0.2">
      <c r="B220" s="59"/>
    </row>
    <row r="221" spans="2:2" x14ac:dyDescent="0.2">
      <c r="B221" s="59"/>
    </row>
    <row r="222" spans="2:2" x14ac:dyDescent="0.2">
      <c r="B222" s="59"/>
    </row>
    <row r="223" spans="2:2" x14ac:dyDescent="0.2">
      <c r="B223" s="59"/>
    </row>
    <row r="224" spans="2:2" x14ac:dyDescent="0.2">
      <c r="B224" s="59"/>
    </row>
    <row r="225" spans="2:2" x14ac:dyDescent="0.2">
      <c r="B225" s="59"/>
    </row>
    <row r="226" spans="2:2" x14ac:dyDescent="0.2">
      <c r="B226" s="59"/>
    </row>
    <row r="227" spans="2:2" x14ac:dyDescent="0.2">
      <c r="B227" s="59"/>
    </row>
    <row r="228" spans="2:2" x14ac:dyDescent="0.2">
      <c r="B228" s="59"/>
    </row>
    <row r="229" spans="2:2" x14ac:dyDescent="0.2">
      <c r="B229" s="59"/>
    </row>
    <row r="230" spans="2:2" x14ac:dyDescent="0.2">
      <c r="B230" s="59"/>
    </row>
    <row r="231" spans="2:2" x14ac:dyDescent="0.2">
      <c r="B231" s="59"/>
    </row>
    <row r="232" spans="2:2" x14ac:dyDescent="0.2">
      <c r="B232" s="59"/>
    </row>
    <row r="233" spans="2:2" x14ac:dyDescent="0.2">
      <c r="B233" s="59"/>
    </row>
    <row r="234" spans="2:2" x14ac:dyDescent="0.2">
      <c r="B234" s="59"/>
    </row>
    <row r="235" spans="2:2" x14ac:dyDescent="0.2">
      <c r="B235" s="59"/>
    </row>
    <row r="236" spans="2:2" x14ac:dyDescent="0.2">
      <c r="B236" s="59"/>
    </row>
    <row r="237" spans="2:2" x14ac:dyDescent="0.2">
      <c r="B237" s="59"/>
    </row>
    <row r="238" spans="2:2" x14ac:dyDescent="0.2">
      <c r="B238" s="59"/>
    </row>
    <row r="239" spans="2:2" x14ac:dyDescent="0.2">
      <c r="B239" s="59"/>
    </row>
    <row r="240" spans="2:2" x14ac:dyDescent="0.2">
      <c r="B240" s="59"/>
    </row>
    <row r="241" spans="2:2" x14ac:dyDescent="0.2">
      <c r="B241" s="59"/>
    </row>
    <row r="242" spans="2:2" x14ac:dyDescent="0.2">
      <c r="B242" s="59"/>
    </row>
    <row r="243" spans="2:2" x14ac:dyDescent="0.2">
      <c r="B243" s="59"/>
    </row>
    <row r="244" spans="2:2" x14ac:dyDescent="0.2">
      <c r="B244" s="59"/>
    </row>
    <row r="245" spans="2:2" x14ac:dyDescent="0.2">
      <c r="B245" s="59"/>
    </row>
    <row r="246" spans="2:2" x14ac:dyDescent="0.2">
      <c r="B246" s="59"/>
    </row>
    <row r="247" spans="2:2" x14ac:dyDescent="0.2">
      <c r="B247" s="59"/>
    </row>
    <row r="248" spans="2:2" x14ac:dyDescent="0.2">
      <c r="B248" s="59"/>
    </row>
    <row r="249" spans="2:2" x14ac:dyDescent="0.2">
      <c r="B249" s="59"/>
    </row>
    <row r="250" spans="2:2" x14ac:dyDescent="0.2">
      <c r="B250" s="59"/>
    </row>
    <row r="251" spans="2:2" x14ac:dyDescent="0.2">
      <c r="B251" s="59"/>
    </row>
    <row r="252" spans="2:2" x14ac:dyDescent="0.2">
      <c r="B252" s="59"/>
    </row>
    <row r="253" spans="2:2" x14ac:dyDescent="0.2">
      <c r="B253" s="59"/>
    </row>
    <row r="254" spans="2:2" x14ac:dyDescent="0.2">
      <c r="B254" s="59"/>
    </row>
    <row r="255" spans="2:2" x14ac:dyDescent="0.2">
      <c r="B255" s="59"/>
    </row>
    <row r="256" spans="2:2" x14ac:dyDescent="0.2">
      <c r="B256" s="59"/>
    </row>
    <row r="257" spans="2:2" x14ac:dyDescent="0.2">
      <c r="B257" s="59"/>
    </row>
    <row r="258" spans="2:2" x14ac:dyDescent="0.2">
      <c r="B258" s="59"/>
    </row>
    <row r="259" spans="2:2" x14ac:dyDescent="0.2">
      <c r="B259" s="59"/>
    </row>
    <row r="260" spans="2:2" x14ac:dyDescent="0.2">
      <c r="B260" s="59"/>
    </row>
    <row r="261" spans="2:2" x14ac:dyDescent="0.2">
      <c r="B261" s="59"/>
    </row>
    <row r="262" spans="2:2" x14ac:dyDescent="0.2">
      <c r="B262" s="59"/>
    </row>
    <row r="263" spans="2:2" x14ac:dyDescent="0.2">
      <c r="B263" s="59"/>
    </row>
    <row r="264" spans="2:2" x14ac:dyDescent="0.2">
      <c r="B264" s="59"/>
    </row>
    <row r="265" spans="2:2" x14ac:dyDescent="0.2">
      <c r="B265" s="59"/>
    </row>
    <row r="266" spans="2:2" x14ac:dyDescent="0.2">
      <c r="B266" s="59"/>
    </row>
    <row r="267" spans="2:2" x14ac:dyDescent="0.2">
      <c r="B267" s="59"/>
    </row>
    <row r="268" spans="2:2" x14ac:dyDescent="0.2">
      <c r="B268" s="59"/>
    </row>
    <row r="269" spans="2:2" x14ac:dyDescent="0.2">
      <c r="B269" s="59"/>
    </row>
    <row r="270" spans="2:2" x14ac:dyDescent="0.2">
      <c r="B270" s="59"/>
    </row>
    <row r="271" spans="2:2" x14ac:dyDescent="0.2">
      <c r="B271" s="59"/>
    </row>
    <row r="272" spans="2:2" x14ac:dyDescent="0.2">
      <c r="B272" s="59"/>
    </row>
    <row r="273" spans="2:2" x14ac:dyDescent="0.2">
      <c r="B273" s="59"/>
    </row>
    <row r="274" spans="2:2" x14ac:dyDescent="0.2">
      <c r="B274" s="59"/>
    </row>
    <row r="275" spans="2:2" x14ac:dyDescent="0.2">
      <c r="B275" s="59"/>
    </row>
    <row r="276" spans="2:2" x14ac:dyDescent="0.2">
      <c r="B276" s="59"/>
    </row>
    <row r="277" spans="2:2" x14ac:dyDescent="0.2">
      <c r="B277" s="59"/>
    </row>
    <row r="278" spans="2:2" x14ac:dyDescent="0.2">
      <c r="B278" s="59"/>
    </row>
    <row r="279" spans="2:2" x14ac:dyDescent="0.2">
      <c r="B279" s="59"/>
    </row>
    <row r="280" spans="2:2" x14ac:dyDescent="0.2">
      <c r="B280" s="59"/>
    </row>
    <row r="281" spans="2:2" x14ac:dyDescent="0.2">
      <c r="B281" s="59"/>
    </row>
    <row r="282" spans="2:2" x14ac:dyDescent="0.2">
      <c r="B282" s="59"/>
    </row>
    <row r="283" spans="2:2" x14ac:dyDescent="0.2">
      <c r="B283" s="59"/>
    </row>
    <row r="284" spans="2:2" x14ac:dyDescent="0.2">
      <c r="B284" s="59"/>
    </row>
    <row r="285" spans="2:2" x14ac:dyDescent="0.2">
      <c r="B285" s="59"/>
    </row>
    <row r="286" spans="2:2" x14ac:dyDescent="0.2">
      <c r="B286" s="59"/>
    </row>
    <row r="287" spans="2:2" x14ac:dyDescent="0.2">
      <c r="B287" s="59"/>
    </row>
    <row r="288" spans="2:2" x14ac:dyDescent="0.2">
      <c r="B288" s="59"/>
    </row>
    <row r="289" spans="2:2" x14ac:dyDescent="0.2">
      <c r="B289" s="59"/>
    </row>
    <row r="290" spans="2:2" x14ac:dyDescent="0.2">
      <c r="B290" s="59"/>
    </row>
    <row r="291" spans="2:2" x14ac:dyDescent="0.2">
      <c r="B291" s="59"/>
    </row>
    <row r="292" spans="2:2" x14ac:dyDescent="0.2">
      <c r="B292" s="59"/>
    </row>
    <row r="293" spans="2:2" x14ac:dyDescent="0.2">
      <c r="B293" s="59"/>
    </row>
    <row r="294" spans="2:2" x14ac:dyDescent="0.2">
      <c r="B294" s="59"/>
    </row>
    <row r="295" spans="2:2" x14ac:dyDescent="0.2">
      <c r="B295" s="59"/>
    </row>
    <row r="296" spans="2:2" x14ac:dyDescent="0.2">
      <c r="B296" s="59"/>
    </row>
    <row r="297" spans="2:2" x14ac:dyDescent="0.2">
      <c r="B297" s="59"/>
    </row>
    <row r="298" spans="2:2" x14ac:dyDescent="0.2">
      <c r="B298" s="59"/>
    </row>
    <row r="299" spans="2:2" x14ac:dyDescent="0.2">
      <c r="B299" s="59"/>
    </row>
    <row r="300" spans="2:2" x14ac:dyDescent="0.2">
      <c r="B300" s="59"/>
    </row>
    <row r="301" spans="2:2" x14ac:dyDescent="0.2">
      <c r="B301" s="59"/>
    </row>
    <row r="302" spans="2:2" x14ac:dyDescent="0.2">
      <c r="B302" s="59"/>
    </row>
    <row r="303" spans="2:2" x14ac:dyDescent="0.2">
      <c r="B303" s="59"/>
    </row>
    <row r="304" spans="2:2" x14ac:dyDescent="0.2">
      <c r="B304" s="59"/>
    </row>
    <row r="305" spans="2:2" x14ac:dyDescent="0.2">
      <c r="B305" s="59"/>
    </row>
    <row r="306" spans="2:2" x14ac:dyDescent="0.2">
      <c r="B306" s="59"/>
    </row>
    <row r="307" spans="2:2" x14ac:dyDescent="0.2">
      <c r="B307" s="59"/>
    </row>
    <row r="308" spans="2:2" x14ac:dyDescent="0.2">
      <c r="B308" s="59"/>
    </row>
    <row r="309" spans="2:2" x14ac:dyDescent="0.2">
      <c r="B309" s="59"/>
    </row>
    <row r="310" spans="2:2" x14ac:dyDescent="0.2">
      <c r="B310" s="59"/>
    </row>
    <row r="311" spans="2:2" x14ac:dyDescent="0.2">
      <c r="B311" s="59"/>
    </row>
    <row r="312" spans="2:2" x14ac:dyDescent="0.2">
      <c r="B312" s="59"/>
    </row>
    <row r="313" spans="2:2" x14ac:dyDescent="0.2">
      <c r="B313" s="59"/>
    </row>
    <row r="314" spans="2:2" x14ac:dyDescent="0.2">
      <c r="B314" s="59"/>
    </row>
    <row r="315" spans="2:2" x14ac:dyDescent="0.2">
      <c r="B315" s="59"/>
    </row>
    <row r="316" spans="2:2" x14ac:dyDescent="0.2">
      <c r="B316" s="59"/>
    </row>
    <row r="317" spans="2:2" x14ac:dyDescent="0.2">
      <c r="B317" s="59"/>
    </row>
    <row r="318" spans="2:2" x14ac:dyDescent="0.2">
      <c r="B318" s="59"/>
    </row>
    <row r="319" spans="2:2" x14ac:dyDescent="0.2">
      <c r="B319" s="59"/>
    </row>
    <row r="320" spans="2:2" x14ac:dyDescent="0.2">
      <c r="B320" s="59"/>
    </row>
    <row r="321" spans="2:2" x14ac:dyDescent="0.2">
      <c r="B321" s="59"/>
    </row>
    <row r="322" spans="2:2" x14ac:dyDescent="0.2">
      <c r="B322" s="59"/>
    </row>
    <row r="323" spans="2:2" x14ac:dyDescent="0.2">
      <c r="B323" s="59"/>
    </row>
    <row r="324" spans="2:2" x14ac:dyDescent="0.2">
      <c r="B324" s="59"/>
    </row>
    <row r="325" spans="2:2" x14ac:dyDescent="0.2">
      <c r="B325" s="59"/>
    </row>
    <row r="326" spans="2:2" x14ac:dyDescent="0.2">
      <c r="B326" s="59"/>
    </row>
    <row r="327" spans="2:2" x14ac:dyDescent="0.2">
      <c r="B327" s="59"/>
    </row>
    <row r="328" spans="2:2" x14ac:dyDescent="0.2">
      <c r="B328" s="59"/>
    </row>
    <row r="329" spans="2:2" x14ac:dyDescent="0.2">
      <c r="B329" s="59"/>
    </row>
    <row r="330" spans="2:2" x14ac:dyDescent="0.2">
      <c r="B330" s="59"/>
    </row>
    <row r="331" spans="2:2" x14ac:dyDescent="0.2">
      <c r="B331" s="59"/>
    </row>
    <row r="332" spans="2:2" x14ac:dyDescent="0.2">
      <c r="B332" s="59"/>
    </row>
    <row r="333" spans="2:2" x14ac:dyDescent="0.2">
      <c r="B333" s="59"/>
    </row>
    <row r="334" spans="2:2" x14ac:dyDescent="0.2">
      <c r="B334" s="59"/>
    </row>
    <row r="335" spans="2:2" x14ac:dyDescent="0.2">
      <c r="B335" s="59"/>
    </row>
    <row r="336" spans="2:2" x14ac:dyDescent="0.2">
      <c r="B336" s="59"/>
    </row>
    <row r="337" spans="2:2" x14ac:dyDescent="0.2">
      <c r="B337" s="59"/>
    </row>
    <row r="338" spans="2:2" x14ac:dyDescent="0.2">
      <c r="B338" s="59"/>
    </row>
    <row r="339" spans="2:2" x14ac:dyDescent="0.2">
      <c r="B339" s="59"/>
    </row>
    <row r="340" spans="2:2" x14ac:dyDescent="0.2">
      <c r="B340" s="59"/>
    </row>
    <row r="341" spans="2:2" x14ac:dyDescent="0.2">
      <c r="B341" s="59"/>
    </row>
    <row r="342" spans="2:2" x14ac:dyDescent="0.2">
      <c r="B342" s="59"/>
    </row>
    <row r="343" spans="2:2" x14ac:dyDescent="0.2">
      <c r="B343" s="59"/>
    </row>
    <row r="344" spans="2:2" x14ac:dyDescent="0.2">
      <c r="B344" s="59"/>
    </row>
    <row r="345" spans="2:2" x14ac:dyDescent="0.2">
      <c r="B345" s="59"/>
    </row>
    <row r="346" spans="2:2" x14ac:dyDescent="0.2">
      <c r="B346" s="59"/>
    </row>
    <row r="347" spans="2:2" x14ac:dyDescent="0.2">
      <c r="B347" s="59"/>
    </row>
    <row r="348" spans="2:2" x14ac:dyDescent="0.2">
      <c r="B348" s="59"/>
    </row>
    <row r="349" spans="2:2" x14ac:dyDescent="0.2">
      <c r="B349" s="59"/>
    </row>
    <row r="350" spans="2:2" x14ac:dyDescent="0.2">
      <c r="B350" s="59"/>
    </row>
    <row r="351" spans="2:2" x14ac:dyDescent="0.2">
      <c r="B351" s="59"/>
    </row>
    <row r="352" spans="2:2" x14ac:dyDescent="0.2">
      <c r="B352" s="59"/>
    </row>
    <row r="353" spans="2:2" x14ac:dyDescent="0.2">
      <c r="B353" s="59"/>
    </row>
    <row r="354" spans="2:2" x14ac:dyDescent="0.2">
      <c r="B354" s="59"/>
    </row>
    <row r="355" spans="2:2" x14ac:dyDescent="0.2">
      <c r="B355" s="59"/>
    </row>
    <row r="356" spans="2:2" x14ac:dyDescent="0.2">
      <c r="B356" s="59"/>
    </row>
    <row r="357" spans="2:2" x14ac:dyDescent="0.2">
      <c r="B357" s="59"/>
    </row>
    <row r="358" spans="2:2" x14ac:dyDescent="0.2">
      <c r="B358" s="59"/>
    </row>
    <row r="359" spans="2:2" x14ac:dyDescent="0.2">
      <c r="B359" s="59"/>
    </row>
    <row r="360" spans="2:2" x14ac:dyDescent="0.2">
      <c r="B360" s="59"/>
    </row>
    <row r="361" spans="2:2" x14ac:dyDescent="0.2">
      <c r="B361" s="59"/>
    </row>
    <row r="362" spans="2:2" x14ac:dyDescent="0.2">
      <c r="B362" s="59"/>
    </row>
    <row r="363" spans="2:2" x14ac:dyDescent="0.2">
      <c r="B363" s="59"/>
    </row>
    <row r="364" spans="2:2" x14ac:dyDescent="0.2">
      <c r="B364" s="59"/>
    </row>
    <row r="365" spans="2:2" x14ac:dyDescent="0.2">
      <c r="B365" s="59"/>
    </row>
    <row r="366" spans="2:2" x14ac:dyDescent="0.2">
      <c r="B366" s="59"/>
    </row>
    <row r="367" spans="2:2" x14ac:dyDescent="0.2">
      <c r="B367" s="59"/>
    </row>
    <row r="368" spans="2:2" x14ac:dyDescent="0.2">
      <c r="B368" s="59"/>
    </row>
    <row r="369" spans="2:2" x14ac:dyDescent="0.2">
      <c r="B369" s="59"/>
    </row>
    <row r="370" spans="2:2" x14ac:dyDescent="0.2">
      <c r="B370" s="59"/>
    </row>
    <row r="371" spans="2:2" x14ac:dyDescent="0.2">
      <c r="B371" s="59"/>
    </row>
    <row r="372" spans="2:2" x14ac:dyDescent="0.2">
      <c r="B372" s="59"/>
    </row>
    <row r="373" spans="2:2" x14ac:dyDescent="0.2">
      <c r="B373" s="59"/>
    </row>
    <row r="374" spans="2:2" x14ac:dyDescent="0.2">
      <c r="B374" s="59"/>
    </row>
    <row r="375" spans="2:2" x14ac:dyDescent="0.2">
      <c r="B375" s="59"/>
    </row>
    <row r="376" spans="2:2" x14ac:dyDescent="0.2">
      <c r="B376" s="59"/>
    </row>
    <row r="377" spans="2:2" x14ac:dyDescent="0.2">
      <c r="B377" s="59"/>
    </row>
    <row r="378" spans="2:2" x14ac:dyDescent="0.2">
      <c r="B378" s="59"/>
    </row>
    <row r="379" spans="2:2" x14ac:dyDescent="0.2">
      <c r="B379" s="59"/>
    </row>
    <row r="380" spans="2:2" x14ac:dyDescent="0.2">
      <c r="B380" s="59"/>
    </row>
    <row r="381" spans="2:2" x14ac:dyDescent="0.2">
      <c r="B381" s="59"/>
    </row>
    <row r="382" spans="2:2" x14ac:dyDescent="0.2">
      <c r="B382" s="59"/>
    </row>
    <row r="383" spans="2:2" x14ac:dyDescent="0.2">
      <c r="B383" s="59"/>
    </row>
    <row r="384" spans="2:2" x14ac:dyDescent="0.2">
      <c r="B384" s="59"/>
    </row>
    <row r="385" spans="2:2" x14ac:dyDescent="0.2">
      <c r="B385" s="59"/>
    </row>
    <row r="386" spans="2:2" x14ac:dyDescent="0.2">
      <c r="B386" s="59"/>
    </row>
    <row r="387" spans="2:2" x14ac:dyDescent="0.2">
      <c r="B387" s="59"/>
    </row>
    <row r="388" spans="2:2" x14ac:dyDescent="0.2">
      <c r="B388" s="59"/>
    </row>
    <row r="389" spans="2:2" x14ac:dyDescent="0.2">
      <c r="B389" s="59"/>
    </row>
    <row r="390" spans="2:2" x14ac:dyDescent="0.2">
      <c r="B390" s="59"/>
    </row>
    <row r="391" spans="2:2" x14ac:dyDescent="0.2">
      <c r="B391" s="59"/>
    </row>
    <row r="392" spans="2:2" x14ac:dyDescent="0.2">
      <c r="B392" s="59"/>
    </row>
    <row r="393" spans="2:2" x14ac:dyDescent="0.2">
      <c r="B393" s="59"/>
    </row>
    <row r="394" spans="2:2" x14ac:dyDescent="0.2">
      <c r="B394" s="59"/>
    </row>
    <row r="395" spans="2:2" x14ac:dyDescent="0.2">
      <c r="B395" s="59"/>
    </row>
    <row r="396" spans="2:2" x14ac:dyDescent="0.2">
      <c r="B396" s="59"/>
    </row>
    <row r="397" spans="2:2" x14ac:dyDescent="0.2">
      <c r="B397" s="59"/>
    </row>
    <row r="398" spans="2:2" x14ac:dyDescent="0.2">
      <c r="B398" s="59"/>
    </row>
    <row r="399" spans="2:2" x14ac:dyDescent="0.2">
      <c r="B399" s="59"/>
    </row>
    <row r="400" spans="2:2" x14ac:dyDescent="0.2">
      <c r="B400" s="59"/>
    </row>
    <row r="401" spans="2:2" x14ac:dyDescent="0.2">
      <c r="B401" s="59"/>
    </row>
    <row r="402" spans="2:2" x14ac:dyDescent="0.2">
      <c r="B402" s="59"/>
    </row>
    <row r="403" spans="2:2" x14ac:dyDescent="0.2">
      <c r="B403" s="59"/>
    </row>
    <row r="404" spans="2:2" x14ac:dyDescent="0.2">
      <c r="B404" s="59"/>
    </row>
    <row r="405" spans="2:2" x14ac:dyDescent="0.2">
      <c r="B405" s="59"/>
    </row>
    <row r="406" spans="2:2" x14ac:dyDescent="0.2">
      <c r="B406" s="59"/>
    </row>
    <row r="407" spans="2:2" x14ac:dyDescent="0.2">
      <c r="B407" s="59"/>
    </row>
    <row r="408" spans="2:2" x14ac:dyDescent="0.2">
      <c r="B408" s="59"/>
    </row>
    <row r="409" spans="2:2" x14ac:dyDescent="0.2">
      <c r="B409" s="59"/>
    </row>
    <row r="410" spans="2:2" x14ac:dyDescent="0.2">
      <c r="B410" s="59"/>
    </row>
    <row r="411" spans="2:2" x14ac:dyDescent="0.2">
      <c r="B411" s="59"/>
    </row>
    <row r="412" spans="2:2" x14ac:dyDescent="0.2">
      <c r="B412" s="59"/>
    </row>
    <row r="413" spans="2:2" x14ac:dyDescent="0.2">
      <c r="B413" s="59"/>
    </row>
    <row r="414" spans="2:2" x14ac:dyDescent="0.2">
      <c r="B414" s="59"/>
    </row>
    <row r="415" spans="2:2" x14ac:dyDescent="0.2">
      <c r="B415" s="59"/>
    </row>
    <row r="416" spans="2:2" x14ac:dyDescent="0.2">
      <c r="B416" s="59"/>
    </row>
  </sheetData>
  <mergeCells count="1">
    <mergeCell ref="A1:C1"/>
  </mergeCells>
  <dataValidations count="2">
    <dataValidation type="list" allowBlank="1" showInputMessage="1" showErrorMessage="1" sqref="A3:A172" xr:uid="{00000000-0002-0000-0600-000000000000}">
      <formula1>$H$18:$H$57</formula1>
    </dataValidation>
    <dataValidation type="whole" allowBlank="1" showInputMessage="1" showErrorMessage="1" sqref="B1:B1048576" xr:uid="{500C2863-61B4-454D-9C09-85BE7B397752}">
      <formula1>2010</formula1>
      <formula2>2030</formula2>
    </dataValidation>
  </dataValidations>
  <pageMargins left="0.7" right="0.7" top="0.75" bottom="0.75" header="0.3" footer="0.3"/>
  <pageSetup paperSize="9" orientation="portrait" horizontalDpi="0" verticalDpi="0"/>
  <cellWatches>
    <cellWatch r="AC14"/>
  </cellWatch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-0.249977111117893"/>
  </sheetPr>
  <dimension ref="A1:G416"/>
  <sheetViews>
    <sheetView workbookViewId="0">
      <selection activeCell="B2" sqref="B1:B1048576"/>
    </sheetView>
  </sheetViews>
  <sheetFormatPr baseColWidth="10" defaultRowHeight="16" x14ac:dyDescent="0.2"/>
  <cols>
    <col min="1" max="1" width="30.5" customWidth="1"/>
    <col min="2" max="2" width="20.33203125" customWidth="1"/>
    <col min="3" max="3" width="90.5" customWidth="1"/>
    <col min="7" max="7" width="57.6640625" customWidth="1"/>
  </cols>
  <sheetData>
    <row r="1" spans="1:7" ht="29" x14ac:dyDescent="0.35">
      <c r="A1" s="114" t="str">
        <f>CONCATENATE("Ärztliche Weiterbildung von ",Grunddaten!C4," ",Grunddaten!C6," ",Grunddaten!C5)</f>
        <v xml:space="preserve">Ärztliche Weiterbildung von   </v>
      </c>
      <c r="B1" s="114"/>
      <c r="C1" s="114"/>
    </row>
    <row r="2" spans="1:7" x14ac:dyDescent="0.2">
      <c r="A2" s="64" t="s">
        <v>147</v>
      </c>
      <c r="B2" s="64" t="s">
        <v>243</v>
      </c>
      <c r="C2" s="64" t="s">
        <v>148</v>
      </c>
    </row>
    <row r="3" spans="1:7" ht="34" x14ac:dyDescent="0.2">
      <c r="A3" s="59" t="s">
        <v>136</v>
      </c>
      <c r="B3" s="59"/>
    </row>
    <row r="4" spans="1:7" x14ac:dyDescent="0.2">
      <c r="A4" s="59"/>
      <c r="B4" s="59"/>
    </row>
    <row r="5" spans="1:7" x14ac:dyDescent="0.2">
      <c r="A5" s="59"/>
      <c r="B5" s="59"/>
    </row>
    <row r="6" spans="1:7" x14ac:dyDescent="0.2">
      <c r="A6" s="59"/>
      <c r="B6" s="59"/>
    </row>
    <row r="7" spans="1:7" x14ac:dyDescent="0.2">
      <c r="A7" s="59"/>
      <c r="B7" s="59"/>
    </row>
    <row r="8" spans="1:7" x14ac:dyDescent="0.2">
      <c r="A8" s="59"/>
      <c r="B8" s="59"/>
    </row>
    <row r="9" spans="1:7" x14ac:dyDescent="0.2">
      <c r="A9" s="59"/>
      <c r="B9" s="59"/>
    </row>
    <row r="10" spans="1:7" x14ac:dyDescent="0.2">
      <c r="A10" s="59"/>
      <c r="B10" s="59"/>
      <c r="G10" s="32" t="s">
        <v>134</v>
      </c>
    </row>
    <row r="11" spans="1:7" x14ac:dyDescent="0.2">
      <c r="A11" s="59"/>
      <c r="B11" s="59"/>
      <c r="G11" s="32" t="s">
        <v>135</v>
      </c>
    </row>
    <row r="12" spans="1:7" x14ac:dyDescent="0.2">
      <c r="A12" s="59"/>
      <c r="B12" s="59"/>
      <c r="G12" s="32" t="s">
        <v>136</v>
      </c>
    </row>
    <row r="13" spans="1:7" x14ac:dyDescent="0.2">
      <c r="A13" s="59"/>
      <c r="B13" s="59"/>
      <c r="G13" s="32" t="s">
        <v>137</v>
      </c>
    </row>
    <row r="14" spans="1:7" x14ac:dyDescent="0.2">
      <c r="A14" s="59"/>
      <c r="B14" s="59"/>
    </row>
    <row r="15" spans="1:7" x14ac:dyDescent="0.2">
      <c r="A15" s="59"/>
      <c r="B15" s="59"/>
    </row>
    <row r="16" spans="1:7" x14ac:dyDescent="0.2">
      <c r="A16" s="59"/>
      <c r="B16" s="59"/>
    </row>
    <row r="17" spans="1:2" x14ac:dyDescent="0.2">
      <c r="A17" s="59"/>
      <c r="B17" s="59"/>
    </row>
    <row r="18" spans="1:2" x14ac:dyDescent="0.2">
      <c r="A18" s="59"/>
      <c r="B18" s="59"/>
    </row>
    <row r="19" spans="1:2" x14ac:dyDescent="0.2">
      <c r="A19" s="59"/>
      <c r="B19" s="59"/>
    </row>
    <row r="20" spans="1:2" x14ac:dyDescent="0.2">
      <c r="A20" s="59"/>
      <c r="B20" s="59"/>
    </row>
    <row r="21" spans="1:2" x14ac:dyDescent="0.2">
      <c r="A21" s="59"/>
      <c r="B21" s="59"/>
    </row>
    <row r="22" spans="1:2" x14ac:dyDescent="0.2">
      <c r="A22" s="59"/>
      <c r="B22" s="59"/>
    </row>
    <row r="23" spans="1:2" x14ac:dyDescent="0.2">
      <c r="A23" s="59"/>
      <c r="B23" s="59"/>
    </row>
    <row r="24" spans="1:2" x14ac:dyDescent="0.2">
      <c r="A24" s="59"/>
      <c r="B24" s="59"/>
    </row>
    <row r="25" spans="1:2" x14ac:dyDescent="0.2">
      <c r="A25" s="59"/>
      <c r="B25" s="59"/>
    </row>
    <row r="26" spans="1:2" x14ac:dyDescent="0.2">
      <c r="A26" s="59"/>
      <c r="B26" s="59"/>
    </row>
    <row r="27" spans="1:2" x14ac:dyDescent="0.2">
      <c r="A27" s="59"/>
      <c r="B27" s="59"/>
    </row>
    <row r="28" spans="1:2" x14ac:dyDescent="0.2">
      <c r="A28" s="59"/>
      <c r="B28" s="59"/>
    </row>
    <row r="29" spans="1:2" x14ac:dyDescent="0.2">
      <c r="A29" s="59"/>
      <c r="B29" s="59"/>
    </row>
    <row r="30" spans="1:2" x14ac:dyDescent="0.2">
      <c r="A30" s="59"/>
      <c r="B30" s="59"/>
    </row>
    <row r="31" spans="1:2" x14ac:dyDescent="0.2">
      <c r="A31" s="59"/>
      <c r="B31" s="59"/>
    </row>
    <row r="32" spans="1:2" x14ac:dyDescent="0.2">
      <c r="A32" s="59"/>
      <c r="B32" s="59"/>
    </row>
    <row r="33" spans="1:2" x14ac:dyDescent="0.2">
      <c r="A33" s="59"/>
      <c r="B33" s="59"/>
    </row>
    <row r="34" spans="1:2" x14ac:dyDescent="0.2">
      <c r="A34" s="59"/>
      <c r="B34" s="59"/>
    </row>
    <row r="35" spans="1:2" x14ac:dyDescent="0.2">
      <c r="A35" s="59"/>
      <c r="B35" s="59"/>
    </row>
    <row r="36" spans="1:2" x14ac:dyDescent="0.2">
      <c r="A36" s="59"/>
      <c r="B36" s="59"/>
    </row>
    <row r="37" spans="1:2" x14ac:dyDescent="0.2">
      <c r="A37" s="59"/>
      <c r="B37" s="59"/>
    </row>
    <row r="38" spans="1:2" x14ac:dyDescent="0.2">
      <c r="A38" s="59"/>
      <c r="B38" s="59"/>
    </row>
    <row r="39" spans="1:2" x14ac:dyDescent="0.2">
      <c r="A39" s="59"/>
      <c r="B39" s="59"/>
    </row>
    <row r="40" spans="1:2" x14ac:dyDescent="0.2">
      <c r="A40" s="59"/>
      <c r="B40" s="59"/>
    </row>
    <row r="41" spans="1:2" x14ac:dyDescent="0.2">
      <c r="A41" s="59"/>
      <c r="B41" s="59"/>
    </row>
    <row r="42" spans="1:2" x14ac:dyDescent="0.2">
      <c r="A42" s="59"/>
      <c r="B42" s="59"/>
    </row>
    <row r="43" spans="1:2" x14ac:dyDescent="0.2">
      <c r="A43" s="59"/>
      <c r="B43" s="59"/>
    </row>
    <row r="44" spans="1:2" x14ac:dyDescent="0.2">
      <c r="A44" s="59"/>
      <c r="B44" s="59"/>
    </row>
    <row r="45" spans="1:2" x14ac:dyDescent="0.2">
      <c r="A45" s="59"/>
      <c r="B45" s="59"/>
    </row>
    <row r="46" spans="1:2" x14ac:dyDescent="0.2">
      <c r="A46" s="59"/>
      <c r="B46" s="59"/>
    </row>
    <row r="47" spans="1:2" x14ac:dyDescent="0.2">
      <c r="A47" s="59"/>
      <c r="B47" s="59"/>
    </row>
    <row r="48" spans="1:2" x14ac:dyDescent="0.2">
      <c r="A48" s="59"/>
      <c r="B48" s="59"/>
    </row>
    <row r="49" spans="1:2" x14ac:dyDescent="0.2">
      <c r="A49" s="59"/>
      <c r="B49" s="59"/>
    </row>
    <row r="50" spans="1:2" x14ac:dyDescent="0.2">
      <c r="A50" s="59"/>
      <c r="B50" s="59"/>
    </row>
    <row r="51" spans="1:2" x14ac:dyDescent="0.2">
      <c r="A51" s="59"/>
      <c r="B51" s="59"/>
    </row>
    <row r="52" spans="1:2" x14ac:dyDescent="0.2">
      <c r="A52" s="59"/>
      <c r="B52" s="59"/>
    </row>
    <row r="53" spans="1:2" x14ac:dyDescent="0.2">
      <c r="A53" s="59"/>
      <c r="B53" s="59"/>
    </row>
    <row r="54" spans="1:2" x14ac:dyDescent="0.2">
      <c r="A54" s="59"/>
      <c r="B54" s="59"/>
    </row>
    <row r="55" spans="1:2" x14ac:dyDescent="0.2">
      <c r="A55" s="59"/>
      <c r="B55" s="59"/>
    </row>
    <row r="56" spans="1:2" x14ac:dyDescent="0.2">
      <c r="A56" s="59"/>
      <c r="B56" s="59"/>
    </row>
    <row r="57" spans="1:2" x14ac:dyDescent="0.2">
      <c r="A57" s="59"/>
      <c r="B57" s="59"/>
    </row>
    <row r="58" spans="1:2" x14ac:dyDescent="0.2">
      <c r="A58" s="59"/>
      <c r="B58" s="59"/>
    </row>
    <row r="59" spans="1:2" x14ac:dyDescent="0.2">
      <c r="A59" s="59"/>
      <c r="B59" s="59"/>
    </row>
    <row r="60" spans="1:2" x14ac:dyDescent="0.2">
      <c r="A60" s="59"/>
      <c r="B60" s="59"/>
    </row>
    <row r="61" spans="1:2" x14ac:dyDescent="0.2">
      <c r="A61" s="59"/>
      <c r="B61" s="59"/>
    </row>
    <row r="62" spans="1:2" x14ac:dyDescent="0.2">
      <c r="A62" s="59"/>
      <c r="B62" s="59"/>
    </row>
    <row r="63" spans="1:2" x14ac:dyDescent="0.2">
      <c r="A63" s="59"/>
      <c r="B63" s="59"/>
    </row>
    <row r="64" spans="1:2" x14ac:dyDescent="0.2">
      <c r="A64" s="59"/>
      <c r="B64" s="59"/>
    </row>
    <row r="65" spans="1:2" x14ac:dyDescent="0.2">
      <c r="A65" s="59"/>
      <c r="B65" s="59"/>
    </row>
    <row r="66" spans="1:2" x14ac:dyDescent="0.2">
      <c r="A66" s="59"/>
      <c r="B66" s="59"/>
    </row>
    <row r="67" spans="1:2" x14ac:dyDescent="0.2">
      <c r="A67" s="59"/>
      <c r="B67" s="59"/>
    </row>
    <row r="68" spans="1:2" x14ac:dyDescent="0.2">
      <c r="A68" s="59"/>
      <c r="B68" s="59"/>
    </row>
    <row r="69" spans="1:2" x14ac:dyDescent="0.2">
      <c r="A69" s="59"/>
      <c r="B69" s="59"/>
    </row>
    <row r="70" spans="1:2" x14ac:dyDescent="0.2">
      <c r="A70" s="59"/>
      <c r="B70" s="59"/>
    </row>
    <row r="71" spans="1:2" x14ac:dyDescent="0.2">
      <c r="A71" s="59"/>
      <c r="B71" s="59"/>
    </row>
    <row r="72" spans="1:2" x14ac:dyDescent="0.2">
      <c r="A72" s="59"/>
      <c r="B72" s="59"/>
    </row>
    <row r="73" spans="1:2" x14ac:dyDescent="0.2">
      <c r="A73" s="59"/>
      <c r="B73" s="59"/>
    </row>
    <row r="74" spans="1:2" x14ac:dyDescent="0.2">
      <c r="A74" s="59"/>
      <c r="B74" s="59"/>
    </row>
    <row r="75" spans="1:2" x14ac:dyDescent="0.2">
      <c r="A75" s="59"/>
      <c r="B75" s="59"/>
    </row>
    <row r="76" spans="1:2" x14ac:dyDescent="0.2">
      <c r="A76" s="59"/>
      <c r="B76" s="59"/>
    </row>
    <row r="77" spans="1:2" x14ac:dyDescent="0.2">
      <c r="A77" s="59"/>
      <c r="B77" s="59"/>
    </row>
    <row r="78" spans="1:2" x14ac:dyDescent="0.2">
      <c r="A78" s="59"/>
      <c r="B78" s="59"/>
    </row>
    <row r="79" spans="1:2" x14ac:dyDescent="0.2">
      <c r="A79" s="59"/>
      <c r="B79" s="59"/>
    </row>
    <row r="80" spans="1:2" x14ac:dyDescent="0.2">
      <c r="A80" s="59"/>
      <c r="B80" s="59"/>
    </row>
    <row r="81" spans="1:2" x14ac:dyDescent="0.2">
      <c r="A81" s="59"/>
      <c r="B81" s="59"/>
    </row>
    <row r="82" spans="1:2" x14ac:dyDescent="0.2">
      <c r="A82" s="59"/>
      <c r="B82" s="59"/>
    </row>
    <row r="83" spans="1:2" x14ac:dyDescent="0.2">
      <c r="A83" s="59"/>
      <c r="B83" s="59"/>
    </row>
    <row r="84" spans="1:2" x14ac:dyDescent="0.2">
      <c r="A84" s="59"/>
      <c r="B84" s="59"/>
    </row>
    <row r="85" spans="1:2" x14ac:dyDescent="0.2">
      <c r="A85" s="59"/>
      <c r="B85" s="59"/>
    </row>
    <row r="86" spans="1:2" x14ac:dyDescent="0.2">
      <c r="A86" s="59"/>
      <c r="B86" s="59"/>
    </row>
    <row r="87" spans="1:2" x14ac:dyDescent="0.2">
      <c r="A87" s="59"/>
      <c r="B87" s="59"/>
    </row>
    <row r="88" spans="1:2" x14ac:dyDescent="0.2">
      <c r="A88" s="59"/>
      <c r="B88" s="59"/>
    </row>
    <row r="89" spans="1:2" x14ac:dyDescent="0.2">
      <c r="A89" s="59"/>
      <c r="B89" s="59"/>
    </row>
    <row r="90" spans="1:2" x14ac:dyDescent="0.2">
      <c r="A90" s="59"/>
      <c r="B90" s="59"/>
    </row>
    <row r="91" spans="1:2" x14ac:dyDescent="0.2">
      <c r="A91" s="59"/>
      <c r="B91" s="59"/>
    </row>
    <row r="92" spans="1:2" x14ac:dyDescent="0.2">
      <c r="A92" s="59"/>
      <c r="B92" s="59"/>
    </row>
    <row r="93" spans="1:2" x14ac:dyDescent="0.2">
      <c r="A93" s="59"/>
      <c r="B93" s="59"/>
    </row>
    <row r="94" spans="1:2" x14ac:dyDescent="0.2">
      <c r="A94" s="59"/>
      <c r="B94" s="59"/>
    </row>
    <row r="95" spans="1:2" x14ac:dyDescent="0.2">
      <c r="A95" s="59"/>
      <c r="B95" s="59"/>
    </row>
    <row r="96" spans="1:2" x14ac:dyDescent="0.2">
      <c r="A96" s="59"/>
      <c r="B96" s="59"/>
    </row>
    <row r="97" spans="1:2" x14ac:dyDescent="0.2">
      <c r="A97" s="59"/>
      <c r="B97" s="59"/>
    </row>
    <row r="98" spans="1:2" x14ac:dyDescent="0.2">
      <c r="A98" s="59"/>
      <c r="B98" s="59"/>
    </row>
    <row r="99" spans="1:2" x14ac:dyDescent="0.2">
      <c r="B99" s="59"/>
    </row>
    <row r="100" spans="1:2" x14ac:dyDescent="0.2">
      <c r="B100" s="59"/>
    </row>
    <row r="101" spans="1:2" x14ac:dyDescent="0.2">
      <c r="B101" s="59"/>
    </row>
    <row r="102" spans="1:2" x14ac:dyDescent="0.2">
      <c r="B102" s="59"/>
    </row>
    <row r="103" spans="1:2" x14ac:dyDescent="0.2">
      <c r="B103" s="59"/>
    </row>
    <row r="104" spans="1:2" x14ac:dyDescent="0.2">
      <c r="B104" s="59"/>
    </row>
    <row r="105" spans="1:2" x14ac:dyDescent="0.2">
      <c r="B105" s="59"/>
    </row>
    <row r="106" spans="1:2" x14ac:dyDescent="0.2">
      <c r="B106" s="59"/>
    </row>
    <row r="107" spans="1:2" x14ac:dyDescent="0.2">
      <c r="B107" s="59"/>
    </row>
    <row r="108" spans="1:2" x14ac:dyDescent="0.2">
      <c r="B108" s="59"/>
    </row>
    <row r="109" spans="1:2" x14ac:dyDescent="0.2">
      <c r="B109" s="59"/>
    </row>
    <row r="110" spans="1:2" x14ac:dyDescent="0.2">
      <c r="B110" s="59"/>
    </row>
    <row r="111" spans="1:2" x14ac:dyDescent="0.2">
      <c r="B111" s="59"/>
    </row>
    <row r="112" spans="1:2" x14ac:dyDescent="0.2">
      <c r="B112" s="59"/>
    </row>
    <row r="113" spans="2:2" x14ac:dyDescent="0.2">
      <c r="B113" s="59"/>
    </row>
    <row r="114" spans="2:2" x14ac:dyDescent="0.2">
      <c r="B114" s="59"/>
    </row>
    <row r="115" spans="2:2" x14ac:dyDescent="0.2">
      <c r="B115" s="59"/>
    </row>
    <row r="116" spans="2:2" x14ac:dyDescent="0.2">
      <c r="B116" s="59"/>
    </row>
    <row r="117" spans="2:2" x14ac:dyDescent="0.2">
      <c r="B117" s="59"/>
    </row>
    <row r="118" spans="2:2" x14ac:dyDescent="0.2">
      <c r="B118" s="59"/>
    </row>
    <row r="119" spans="2:2" x14ac:dyDescent="0.2">
      <c r="B119" s="59"/>
    </row>
    <row r="120" spans="2:2" x14ac:dyDescent="0.2">
      <c r="B120" s="59"/>
    </row>
    <row r="121" spans="2:2" x14ac:dyDescent="0.2">
      <c r="B121" s="59"/>
    </row>
    <row r="122" spans="2:2" x14ac:dyDescent="0.2">
      <c r="B122" s="59"/>
    </row>
    <row r="123" spans="2:2" x14ac:dyDescent="0.2">
      <c r="B123" s="59"/>
    </row>
    <row r="124" spans="2:2" x14ac:dyDescent="0.2">
      <c r="B124" s="59"/>
    </row>
    <row r="125" spans="2:2" x14ac:dyDescent="0.2">
      <c r="B125" s="59"/>
    </row>
    <row r="126" spans="2:2" x14ac:dyDescent="0.2">
      <c r="B126" s="59"/>
    </row>
    <row r="127" spans="2:2" x14ac:dyDescent="0.2">
      <c r="B127" s="59"/>
    </row>
    <row r="128" spans="2:2" x14ac:dyDescent="0.2">
      <c r="B128" s="59"/>
    </row>
    <row r="129" spans="2:2" x14ac:dyDescent="0.2">
      <c r="B129" s="59"/>
    </row>
    <row r="130" spans="2:2" x14ac:dyDescent="0.2">
      <c r="B130" s="59"/>
    </row>
    <row r="131" spans="2:2" x14ac:dyDescent="0.2">
      <c r="B131" s="59"/>
    </row>
    <row r="132" spans="2:2" x14ac:dyDescent="0.2">
      <c r="B132" s="59"/>
    </row>
    <row r="133" spans="2:2" x14ac:dyDescent="0.2">
      <c r="B133" s="59"/>
    </row>
    <row r="134" spans="2:2" x14ac:dyDescent="0.2">
      <c r="B134" s="59"/>
    </row>
    <row r="135" spans="2:2" x14ac:dyDescent="0.2">
      <c r="B135" s="59"/>
    </row>
    <row r="136" spans="2:2" x14ac:dyDescent="0.2">
      <c r="B136" s="59"/>
    </row>
    <row r="137" spans="2:2" x14ac:dyDescent="0.2">
      <c r="B137" s="59"/>
    </row>
    <row r="138" spans="2:2" x14ac:dyDescent="0.2">
      <c r="B138" s="59"/>
    </row>
    <row r="139" spans="2:2" x14ac:dyDescent="0.2">
      <c r="B139" s="59"/>
    </row>
    <row r="140" spans="2:2" x14ac:dyDescent="0.2">
      <c r="B140" s="59"/>
    </row>
    <row r="141" spans="2:2" x14ac:dyDescent="0.2">
      <c r="B141" s="59"/>
    </row>
    <row r="142" spans="2:2" x14ac:dyDescent="0.2">
      <c r="B142" s="59"/>
    </row>
    <row r="143" spans="2:2" x14ac:dyDescent="0.2">
      <c r="B143" s="59"/>
    </row>
    <row r="144" spans="2:2" x14ac:dyDescent="0.2">
      <c r="B144" s="59"/>
    </row>
    <row r="145" spans="2:2" x14ac:dyDescent="0.2">
      <c r="B145" s="59"/>
    </row>
    <row r="146" spans="2:2" x14ac:dyDescent="0.2">
      <c r="B146" s="59"/>
    </row>
    <row r="147" spans="2:2" x14ac:dyDescent="0.2">
      <c r="B147" s="59"/>
    </row>
    <row r="148" spans="2:2" x14ac:dyDescent="0.2">
      <c r="B148" s="59"/>
    </row>
    <row r="149" spans="2:2" x14ac:dyDescent="0.2">
      <c r="B149" s="59"/>
    </row>
    <row r="150" spans="2:2" x14ac:dyDescent="0.2">
      <c r="B150" s="59"/>
    </row>
    <row r="151" spans="2:2" x14ac:dyDescent="0.2">
      <c r="B151" s="59"/>
    </row>
    <row r="152" spans="2:2" x14ac:dyDescent="0.2">
      <c r="B152" s="59"/>
    </row>
    <row r="153" spans="2:2" x14ac:dyDescent="0.2">
      <c r="B153" s="59"/>
    </row>
    <row r="154" spans="2:2" x14ac:dyDescent="0.2">
      <c r="B154" s="59"/>
    </row>
    <row r="155" spans="2:2" x14ac:dyDescent="0.2">
      <c r="B155" s="59"/>
    </row>
    <row r="156" spans="2:2" x14ac:dyDescent="0.2">
      <c r="B156" s="59"/>
    </row>
    <row r="157" spans="2:2" x14ac:dyDescent="0.2">
      <c r="B157" s="59"/>
    </row>
    <row r="158" spans="2:2" x14ac:dyDescent="0.2">
      <c r="B158" s="59"/>
    </row>
    <row r="159" spans="2:2" x14ac:dyDescent="0.2">
      <c r="B159" s="59"/>
    </row>
    <row r="160" spans="2:2" x14ac:dyDescent="0.2">
      <c r="B160" s="59"/>
    </row>
    <row r="161" spans="2:2" x14ac:dyDescent="0.2">
      <c r="B161" s="59"/>
    </row>
    <row r="162" spans="2:2" x14ac:dyDescent="0.2">
      <c r="B162" s="59"/>
    </row>
    <row r="163" spans="2:2" x14ac:dyDescent="0.2">
      <c r="B163" s="59"/>
    </row>
    <row r="164" spans="2:2" x14ac:dyDescent="0.2">
      <c r="B164" s="59"/>
    </row>
    <row r="165" spans="2:2" x14ac:dyDescent="0.2">
      <c r="B165" s="59"/>
    </row>
    <row r="166" spans="2:2" x14ac:dyDescent="0.2">
      <c r="B166" s="59"/>
    </row>
    <row r="167" spans="2:2" x14ac:dyDescent="0.2">
      <c r="B167" s="59"/>
    </row>
    <row r="168" spans="2:2" x14ac:dyDescent="0.2">
      <c r="B168" s="59"/>
    </row>
    <row r="169" spans="2:2" x14ac:dyDescent="0.2">
      <c r="B169" s="59"/>
    </row>
    <row r="170" spans="2:2" x14ac:dyDescent="0.2">
      <c r="B170" s="59"/>
    </row>
    <row r="171" spans="2:2" x14ac:dyDescent="0.2">
      <c r="B171" s="59"/>
    </row>
    <row r="172" spans="2:2" x14ac:dyDescent="0.2">
      <c r="B172" s="59"/>
    </row>
    <row r="173" spans="2:2" x14ac:dyDescent="0.2">
      <c r="B173" s="59"/>
    </row>
    <row r="174" spans="2:2" x14ac:dyDescent="0.2">
      <c r="B174" s="59"/>
    </row>
    <row r="175" spans="2:2" x14ac:dyDescent="0.2">
      <c r="B175" s="59"/>
    </row>
    <row r="176" spans="2:2" x14ac:dyDescent="0.2">
      <c r="B176" s="59"/>
    </row>
    <row r="177" spans="2:2" x14ac:dyDescent="0.2">
      <c r="B177" s="59"/>
    </row>
    <row r="178" spans="2:2" x14ac:dyDescent="0.2">
      <c r="B178" s="59"/>
    </row>
    <row r="179" spans="2:2" x14ac:dyDescent="0.2">
      <c r="B179" s="59"/>
    </row>
    <row r="180" spans="2:2" x14ac:dyDescent="0.2">
      <c r="B180" s="59"/>
    </row>
    <row r="181" spans="2:2" x14ac:dyDescent="0.2">
      <c r="B181" s="59"/>
    </row>
    <row r="182" spans="2:2" x14ac:dyDescent="0.2">
      <c r="B182" s="59"/>
    </row>
    <row r="183" spans="2:2" x14ac:dyDescent="0.2">
      <c r="B183" s="59"/>
    </row>
    <row r="184" spans="2:2" x14ac:dyDescent="0.2">
      <c r="B184" s="59"/>
    </row>
    <row r="185" spans="2:2" x14ac:dyDescent="0.2">
      <c r="B185" s="59"/>
    </row>
    <row r="186" spans="2:2" x14ac:dyDescent="0.2">
      <c r="B186" s="59"/>
    </row>
    <row r="187" spans="2:2" x14ac:dyDescent="0.2">
      <c r="B187" s="59"/>
    </row>
    <row r="188" spans="2:2" x14ac:dyDescent="0.2">
      <c r="B188" s="59"/>
    </row>
    <row r="189" spans="2:2" x14ac:dyDescent="0.2">
      <c r="B189" s="59"/>
    </row>
    <row r="190" spans="2:2" x14ac:dyDescent="0.2">
      <c r="B190" s="59"/>
    </row>
    <row r="191" spans="2:2" x14ac:dyDescent="0.2">
      <c r="B191" s="59"/>
    </row>
    <row r="192" spans="2:2" x14ac:dyDescent="0.2">
      <c r="B192" s="59"/>
    </row>
    <row r="193" spans="2:2" x14ac:dyDescent="0.2">
      <c r="B193" s="59"/>
    </row>
    <row r="194" spans="2:2" x14ac:dyDescent="0.2">
      <c r="B194" s="59"/>
    </row>
    <row r="195" spans="2:2" x14ac:dyDescent="0.2">
      <c r="B195" s="59"/>
    </row>
    <row r="196" spans="2:2" x14ac:dyDescent="0.2">
      <c r="B196" s="59"/>
    </row>
    <row r="197" spans="2:2" x14ac:dyDescent="0.2">
      <c r="B197" s="59"/>
    </row>
    <row r="198" spans="2:2" x14ac:dyDescent="0.2">
      <c r="B198" s="59"/>
    </row>
    <row r="199" spans="2:2" x14ac:dyDescent="0.2">
      <c r="B199" s="59"/>
    </row>
    <row r="200" spans="2:2" x14ac:dyDescent="0.2">
      <c r="B200" s="59"/>
    </row>
    <row r="201" spans="2:2" x14ac:dyDescent="0.2">
      <c r="B201" s="59"/>
    </row>
    <row r="202" spans="2:2" x14ac:dyDescent="0.2">
      <c r="B202" s="59"/>
    </row>
    <row r="203" spans="2:2" x14ac:dyDescent="0.2">
      <c r="B203" s="59"/>
    </row>
    <row r="204" spans="2:2" x14ac:dyDescent="0.2">
      <c r="B204" s="59"/>
    </row>
    <row r="205" spans="2:2" x14ac:dyDescent="0.2">
      <c r="B205" s="59"/>
    </row>
    <row r="206" spans="2:2" x14ac:dyDescent="0.2">
      <c r="B206" s="59"/>
    </row>
    <row r="207" spans="2:2" x14ac:dyDescent="0.2">
      <c r="B207" s="59"/>
    </row>
    <row r="208" spans="2:2" x14ac:dyDescent="0.2">
      <c r="B208" s="59"/>
    </row>
    <row r="209" spans="2:2" x14ac:dyDescent="0.2">
      <c r="B209" s="59"/>
    </row>
    <row r="210" spans="2:2" x14ac:dyDescent="0.2">
      <c r="B210" s="59"/>
    </row>
    <row r="211" spans="2:2" x14ac:dyDescent="0.2">
      <c r="B211" s="59"/>
    </row>
    <row r="212" spans="2:2" x14ac:dyDescent="0.2">
      <c r="B212" s="59"/>
    </row>
    <row r="213" spans="2:2" x14ac:dyDescent="0.2">
      <c r="B213" s="59"/>
    </row>
    <row r="214" spans="2:2" x14ac:dyDescent="0.2">
      <c r="B214" s="59"/>
    </row>
    <row r="215" spans="2:2" x14ac:dyDescent="0.2">
      <c r="B215" s="59"/>
    </row>
    <row r="216" spans="2:2" x14ac:dyDescent="0.2">
      <c r="B216" s="59"/>
    </row>
    <row r="217" spans="2:2" x14ac:dyDescent="0.2">
      <c r="B217" s="59"/>
    </row>
    <row r="218" spans="2:2" x14ac:dyDescent="0.2">
      <c r="B218" s="59"/>
    </row>
    <row r="219" spans="2:2" x14ac:dyDescent="0.2">
      <c r="B219" s="59"/>
    </row>
    <row r="220" spans="2:2" x14ac:dyDescent="0.2">
      <c r="B220" s="59"/>
    </row>
    <row r="221" spans="2:2" x14ac:dyDescent="0.2">
      <c r="B221" s="59"/>
    </row>
    <row r="222" spans="2:2" x14ac:dyDescent="0.2">
      <c r="B222" s="59"/>
    </row>
    <row r="223" spans="2:2" x14ac:dyDescent="0.2">
      <c r="B223" s="59"/>
    </row>
    <row r="224" spans="2:2" x14ac:dyDescent="0.2">
      <c r="B224" s="59"/>
    </row>
    <row r="225" spans="2:2" x14ac:dyDescent="0.2">
      <c r="B225" s="59"/>
    </row>
    <row r="226" spans="2:2" x14ac:dyDescent="0.2">
      <c r="B226" s="59"/>
    </row>
    <row r="227" spans="2:2" x14ac:dyDescent="0.2">
      <c r="B227" s="59"/>
    </row>
    <row r="228" spans="2:2" x14ac:dyDescent="0.2">
      <c r="B228" s="59"/>
    </row>
    <row r="229" spans="2:2" x14ac:dyDescent="0.2">
      <c r="B229" s="59"/>
    </row>
    <row r="230" spans="2:2" x14ac:dyDescent="0.2">
      <c r="B230" s="59"/>
    </row>
    <row r="231" spans="2:2" x14ac:dyDescent="0.2">
      <c r="B231" s="59"/>
    </row>
    <row r="232" spans="2:2" x14ac:dyDescent="0.2">
      <c r="B232" s="59"/>
    </row>
    <row r="233" spans="2:2" x14ac:dyDescent="0.2">
      <c r="B233" s="59"/>
    </row>
    <row r="234" spans="2:2" x14ac:dyDescent="0.2">
      <c r="B234" s="59"/>
    </row>
    <row r="235" spans="2:2" x14ac:dyDescent="0.2">
      <c r="B235" s="59"/>
    </row>
    <row r="236" spans="2:2" x14ac:dyDescent="0.2">
      <c r="B236" s="59"/>
    </row>
    <row r="237" spans="2:2" x14ac:dyDescent="0.2">
      <c r="B237" s="59"/>
    </row>
    <row r="238" spans="2:2" x14ac:dyDescent="0.2">
      <c r="B238" s="59"/>
    </row>
    <row r="239" spans="2:2" x14ac:dyDescent="0.2">
      <c r="B239" s="59"/>
    </row>
    <row r="240" spans="2:2" x14ac:dyDescent="0.2">
      <c r="B240" s="59"/>
    </row>
    <row r="241" spans="2:2" x14ac:dyDescent="0.2">
      <c r="B241" s="59"/>
    </row>
    <row r="242" spans="2:2" x14ac:dyDescent="0.2">
      <c r="B242" s="59"/>
    </row>
    <row r="243" spans="2:2" x14ac:dyDescent="0.2">
      <c r="B243" s="59"/>
    </row>
    <row r="244" spans="2:2" x14ac:dyDescent="0.2">
      <c r="B244" s="59"/>
    </row>
    <row r="245" spans="2:2" x14ac:dyDescent="0.2">
      <c r="B245" s="59"/>
    </row>
    <row r="246" spans="2:2" x14ac:dyDescent="0.2">
      <c r="B246" s="59"/>
    </row>
    <row r="247" spans="2:2" x14ac:dyDescent="0.2">
      <c r="B247" s="59"/>
    </row>
    <row r="248" spans="2:2" x14ac:dyDescent="0.2">
      <c r="B248" s="59"/>
    </row>
    <row r="249" spans="2:2" x14ac:dyDescent="0.2">
      <c r="B249" s="59"/>
    </row>
    <row r="250" spans="2:2" x14ac:dyDescent="0.2">
      <c r="B250" s="59"/>
    </row>
    <row r="251" spans="2:2" x14ac:dyDescent="0.2">
      <c r="B251" s="59"/>
    </row>
    <row r="252" spans="2:2" x14ac:dyDescent="0.2">
      <c r="B252" s="59"/>
    </row>
    <row r="253" spans="2:2" x14ac:dyDescent="0.2">
      <c r="B253" s="59"/>
    </row>
    <row r="254" spans="2:2" x14ac:dyDescent="0.2">
      <c r="B254" s="59"/>
    </row>
    <row r="255" spans="2:2" x14ac:dyDescent="0.2">
      <c r="B255" s="59"/>
    </row>
    <row r="256" spans="2:2" x14ac:dyDescent="0.2">
      <c r="B256" s="59"/>
    </row>
    <row r="257" spans="2:2" x14ac:dyDescent="0.2">
      <c r="B257" s="59"/>
    </row>
    <row r="258" spans="2:2" x14ac:dyDescent="0.2">
      <c r="B258" s="59"/>
    </row>
    <row r="259" spans="2:2" x14ac:dyDescent="0.2">
      <c r="B259" s="59"/>
    </row>
    <row r="260" spans="2:2" x14ac:dyDescent="0.2">
      <c r="B260" s="59"/>
    </row>
    <row r="261" spans="2:2" x14ac:dyDescent="0.2">
      <c r="B261" s="59"/>
    </row>
    <row r="262" spans="2:2" x14ac:dyDescent="0.2">
      <c r="B262" s="59"/>
    </row>
    <row r="263" spans="2:2" x14ac:dyDescent="0.2">
      <c r="B263" s="59"/>
    </row>
    <row r="264" spans="2:2" x14ac:dyDescent="0.2">
      <c r="B264" s="59"/>
    </row>
    <row r="265" spans="2:2" x14ac:dyDescent="0.2">
      <c r="B265" s="59"/>
    </row>
    <row r="266" spans="2:2" x14ac:dyDescent="0.2">
      <c r="B266" s="59"/>
    </row>
    <row r="267" spans="2:2" x14ac:dyDescent="0.2">
      <c r="B267" s="59"/>
    </row>
    <row r="268" spans="2:2" x14ac:dyDescent="0.2">
      <c r="B268" s="59"/>
    </row>
    <row r="269" spans="2:2" x14ac:dyDescent="0.2">
      <c r="B269" s="59"/>
    </row>
    <row r="270" spans="2:2" x14ac:dyDescent="0.2">
      <c r="B270" s="59"/>
    </row>
    <row r="271" spans="2:2" x14ac:dyDescent="0.2">
      <c r="B271" s="59"/>
    </row>
    <row r="272" spans="2:2" x14ac:dyDescent="0.2">
      <c r="B272" s="59"/>
    </row>
    <row r="273" spans="2:2" x14ac:dyDescent="0.2">
      <c r="B273" s="59"/>
    </row>
    <row r="274" spans="2:2" x14ac:dyDescent="0.2">
      <c r="B274" s="59"/>
    </row>
    <row r="275" spans="2:2" x14ac:dyDescent="0.2">
      <c r="B275" s="59"/>
    </row>
    <row r="276" spans="2:2" x14ac:dyDescent="0.2">
      <c r="B276" s="59"/>
    </row>
    <row r="277" spans="2:2" x14ac:dyDescent="0.2">
      <c r="B277" s="59"/>
    </row>
    <row r="278" spans="2:2" x14ac:dyDescent="0.2">
      <c r="B278" s="59"/>
    </row>
    <row r="279" spans="2:2" x14ac:dyDescent="0.2">
      <c r="B279" s="59"/>
    </row>
    <row r="280" spans="2:2" x14ac:dyDescent="0.2">
      <c r="B280" s="59"/>
    </row>
    <row r="281" spans="2:2" x14ac:dyDescent="0.2">
      <c r="B281" s="59"/>
    </row>
    <row r="282" spans="2:2" x14ac:dyDescent="0.2">
      <c r="B282" s="59"/>
    </row>
    <row r="283" spans="2:2" x14ac:dyDescent="0.2">
      <c r="B283" s="59"/>
    </row>
    <row r="284" spans="2:2" x14ac:dyDescent="0.2">
      <c r="B284" s="59"/>
    </row>
    <row r="285" spans="2:2" x14ac:dyDescent="0.2">
      <c r="B285" s="59"/>
    </row>
    <row r="286" spans="2:2" x14ac:dyDescent="0.2">
      <c r="B286" s="59"/>
    </row>
    <row r="287" spans="2:2" x14ac:dyDescent="0.2">
      <c r="B287" s="59"/>
    </row>
    <row r="288" spans="2:2" x14ac:dyDescent="0.2">
      <c r="B288" s="59"/>
    </row>
    <row r="289" spans="2:2" x14ac:dyDescent="0.2">
      <c r="B289" s="59"/>
    </row>
    <row r="290" spans="2:2" x14ac:dyDescent="0.2">
      <c r="B290" s="59"/>
    </row>
    <row r="291" spans="2:2" x14ac:dyDescent="0.2">
      <c r="B291" s="59"/>
    </row>
    <row r="292" spans="2:2" x14ac:dyDescent="0.2">
      <c r="B292" s="59"/>
    </row>
    <row r="293" spans="2:2" x14ac:dyDescent="0.2">
      <c r="B293" s="59"/>
    </row>
    <row r="294" spans="2:2" x14ac:dyDescent="0.2">
      <c r="B294" s="59"/>
    </row>
    <row r="295" spans="2:2" x14ac:dyDescent="0.2">
      <c r="B295" s="59"/>
    </row>
    <row r="296" spans="2:2" x14ac:dyDescent="0.2">
      <c r="B296" s="59"/>
    </row>
    <row r="297" spans="2:2" x14ac:dyDescent="0.2">
      <c r="B297" s="59"/>
    </row>
    <row r="298" spans="2:2" x14ac:dyDescent="0.2">
      <c r="B298" s="59"/>
    </row>
    <row r="299" spans="2:2" x14ac:dyDescent="0.2">
      <c r="B299" s="59"/>
    </row>
    <row r="300" spans="2:2" x14ac:dyDescent="0.2">
      <c r="B300" s="59"/>
    </row>
    <row r="301" spans="2:2" x14ac:dyDescent="0.2">
      <c r="B301" s="59"/>
    </row>
    <row r="302" spans="2:2" x14ac:dyDescent="0.2">
      <c r="B302" s="59"/>
    </row>
    <row r="303" spans="2:2" x14ac:dyDescent="0.2">
      <c r="B303" s="59"/>
    </row>
    <row r="304" spans="2:2" x14ac:dyDescent="0.2">
      <c r="B304" s="59"/>
    </row>
    <row r="305" spans="2:2" x14ac:dyDescent="0.2">
      <c r="B305" s="59"/>
    </row>
    <row r="306" spans="2:2" x14ac:dyDescent="0.2">
      <c r="B306" s="59"/>
    </row>
    <row r="307" spans="2:2" x14ac:dyDescent="0.2">
      <c r="B307" s="59"/>
    </row>
    <row r="308" spans="2:2" x14ac:dyDescent="0.2">
      <c r="B308" s="59"/>
    </row>
    <row r="309" spans="2:2" x14ac:dyDescent="0.2">
      <c r="B309" s="59"/>
    </row>
    <row r="310" spans="2:2" x14ac:dyDescent="0.2">
      <c r="B310" s="59"/>
    </row>
    <row r="311" spans="2:2" x14ac:dyDescent="0.2">
      <c r="B311" s="59"/>
    </row>
    <row r="312" spans="2:2" x14ac:dyDescent="0.2">
      <c r="B312" s="59"/>
    </row>
    <row r="313" spans="2:2" x14ac:dyDescent="0.2">
      <c r="B313" s="59"/>
    </row>
    <row r="314" spans="2:2" x14ac:dyDescent="0.2">
      <c r="B314" s="59"/>
    </row>
    <row r="315" spans="2:2" x14ac:dyDescent="0.2">
      <c r="B315" s="59"/>
    </row>
    <row r="316" spans="2:2" x14ac:dyDescent="0.2">
      <c r="B316" s="59"/>
    </row>
    <row r="317" spans="2:2" x14ac:dyDescent="0.2">
      <c r="B317" s="59"/>
    </row>
    <row r="318" spans="2:2" x14ac:dyDescent="0.2">
      <c r="B318" s="59"/>
    </row>
    <row r="319" spans="2:2" x14ac:dyDescent="0.2">
      <c r="B319" s="59"/>
    </row>
    <row r="320" spans="2:2" x14ac:dyDescent="0.2">
      <c r="B320" s="59"/>
    </row>
    <row r="321" spans="2:2" x14ac:dyDescent="0.2">
      <c r="B321" s="59"/>
    </row>
    <row r="322" spans="2:2" x14ac:dyDescent="0.2">
      <c r="B322" s="59"/>
    </row>
    <row r="323" spans="2:2" x14ac:dyDescent="0.2">
      <c r="B323" s="59"/>
    </row>
    <row r="324" spans="2:2" x14ac:dyDescent="0.2">
      <c r="B324" s="59"/>
    </row>
    <row r="325" spans="2:2" x14ac:dyDescent="0.2">
      <c r="B325" s="59"/>
    </row>
    <row r="326" spans="2:2" x14ac:dyDescent="0.2">
      <c r="B326" s="59"/>
    </row>
    <row r="327" spans="2:2" x14ac:dyDescent="0.2">
      <c r="B327" s="59"/>
    </row>
    <row r="328" spans="2:2" x14ac:dyDescent="0.2">
      <c r="B328" s="59"/>
    </row>
    <row r="329" spans="2:2" x14ac:dyDescent="0.2">
      <c r="B329" s="59"/>
    </row>
    <row r="330" spans="2:2" x14ac:dyDescent="0.2">
      <c r="B330" s="59"/>
    </row>
    <row r="331" spans="2:2" x14ac:dyDescent="0.2">
      <c r="B331" s="59"/>
    </row>
    <row r="332" spans="2:2" x14ac:dyDescent="0.2">
      <c r="B332" s="59"/>
    </row>
    <row r="333" spans="2:2" x14ac:dyDescent="0.2">
      <c r="B333" s="59"/>
    </row>
    <row r="334" spans="2:2" x14ac:dyDescent="0.2">
      <c r="B334" s="59"/>
    </row>
    <row r="335" spans="2:2" x14ac:dyDescent="0.2">
      <c r="B335" s="59"/>
    </row>
    <row r="336" spans="2:2" x14ac:dyDescent="0.2">
      <c r="B336" s="59"/>
    </row>
    <row r="337" spans="2:2" x14ac:dyDescent="0.2">
      <c r="B337" s="59"/>
    </row>
    <row r="338" spans="2:2" x14ac:dyDescent="0.2">
      <c r="B338" s="59"/>
    </row>
    <row r="339" spans="2:2" x14ac:dyDescent="0.2">
      <c r="B339" s="59"/>
    </row>
    <row r="340" spans="2:2" x14ac:dyDescent="0.2">
      <c r="B340" s="59"/>
    </row>
    <row r="341" spans="2:2" x14ac:dyDescent="0.2">
      <c r="B341" s="59"/>
    </row>
    <row r="342" spans="2:2" x14ac:dyDescent="0.2">
      <c r="B342" s="59"/>
    </row>
    <row r="343" spans="2:2" x14ac:dyDescent="0.2">
      <c r="B343" s="59"/>
    </row>
    <row r="344" spans="2:2" x14ac:dyDescent="0.2">
      <c r="B344" s="59"/>
    </row>
    <row r="345" spans="2:2" x14ac:dyDescent="0.2">
      <c r="B345" s="59"/>
    </row>
    <row r="346" spans="2:2" x14ac:dyDescent="0.2">
      <c r="B346" s="59"/>
    </row>
    <row r="347" spans="2:2" x14ac:dyDescent="0.2">
      <c r="B347" s="59"/>
    </row>
    <row r="348" spans="2:2" x14ac:dyDescent="0.2">
      <c r="B348" s="59"/>
    </row>
    <row r="349" spans="2:2" x14ac:dyDescent="0.2">
      <c r="B349" s="59"/>
    </row>
    <row r="350" spans="2:2" x14ac:dyDescent="0.2">
      <c r="B350" s="59"/>
    </row>
    <row r="351" spans="2:2" x14ac:dyDescent="0.2">
      <c r="B351" s="59"/>
    </row>
    <row r="352" spans="2:2" x14ac:dyDescent="0.2">
      <c r="B352" s="59"/>
    </row>
    <row r="353" spans="2:2" x14ac:dyDescent="0.2">
      <c r="B353" s="59"/>
    </row>
    <row r="354" spans="2:2" x14ac:dyDescent="0.2">
      <c r="B354" s="59"/>
    </row>
    <row r="355" spans="2:2" x14ac:dyDescent="0.2">
      <c r="B355" s="59"/>
    </row>
    <row r="356" spans="2:2" x14ac:dyDescent="0.2">
      <c r="B356" s="59"/>
    </row>
    <row r="357" spans="2:2" x14ac:dyDescent="0.2">
      <c r="B357" s="59"/>
    </row>
    <row r="358" spans="2:2" x14ac:dyDescent="0.2">
      <c r="B358" s="59"/>
    </row>
    <row r="359" spans="2:2" x14ac:dyDescent="0.2">
      <c r="B359" s="59"/>
    </row>
    <row r="360" spans="2:2" x14ac:dyDescent="0.2">
      <c r="B360" s="59"/>
    </row>
    <row r="361" spans="2:2" x14ac:dyDescent="0.2">
      <c r="B361" s="59"/>
    </row>
    <row r="362" spans="2:2" x14ac:dyDescent="0.2">
      <c r="B362" s="59"/>
    </row>
    <row r="363" spans="2:2" x14ac:dyDescent="0.2">
      <c r="B363" s="59"/>
    </row>
    <row r="364" spans="2:2" x14ac:dyDescent="0.2">
      <c r="B364" s="59"/>
    </row>
    <row r="365" spans="2:2" x14ac:dyDescent="0.2">
      <c r="B365" s="59"/>
    </row>
    <row r="366" spans="2:2" x14ac:dyDescent="0.2">
      <c r="B366" s="59"/>
    </row>
    <row r="367" spans="2:2" x14ac:dyDescent="0.2">
      <c r="B367" s="59"/>
    </row>
    <row r="368" spans="2:2" x14ac:dyDescent="0.2">
      <c r="B368" s="59"/>
    </row>
    <row r="369" spans="2:2" x14ac:dyDescent="0.2">
      <c r="B369" s="59"/>
    </row>
    <row r="370" spans="2:2" x14ac:dyDescent="0.2">
      <c r="B370" s="59"/>
    </row>
    <row r="371" spans="2:2" x14ac:dyDescent="0.2">
      <c r="B371" s="59"/>
    </row>
    <row r="372" spans="2:2" x14ac:dyDescent="0.2">
      <c r="B372" s="59"/>
    </row>
    <row r="373" spans="2:2" x14ac:dyDescent="0.2">
      <c r="B373" s="59"/>
    </row>
    <row r="374" spans="2:2" x14ac:dyDescent="0.2">
      <c r="B374" s="59"/>
    </row>
    <row r="375" spans="2:2" x14ac:dyDescent="0.2">
      <c r="B375" s="59"/>
    </row>
    <row r="376" spans="2:2" x14ac:dyDescent="0.2">
      <c r="B376" s="59"/>
    </row>
    <row r="377" spans="2:2" x14ac:dyDescent="0.2">
      <c r="B377" s="59"/>
    </row>
    <row r="378" spans="2:2" x14ac:dyDescent="0.2">
      <c r="B378" s="59"/>
    </row>
    <row r="379" spans="2:2" x14ac:dyDescent="0.2">
      <c r="B379" s="59"/>
    </row>
    <row r="380" spans="2:2" x14ac:dyDescent="0.2">
      <c r="B380" s="59"/>
    </row>
    <row r="381" spans="2:2" x14ac:dyDescent="0.2">
      <c r="B381" s="59"/>
    </row>
    <row r="382" spans="2:2" x14ac:dyDescent="0.2">
      <c r="B382" s="59"/>
    </row>
    <row r="383" spans="2:2" x14ac:dyDescent="0.2">
      <c r="B383" s="59"/>
    </row>
    <row r="384" spans="2:2" x14ac:dyDescent="0.2">
      <c r="B384" s="59"/>
    </row>
    <row r="385" spans="2:2" x14ac:dyDescent="0.2">
      <c r="B385" s="59"/>
    </row>
    <row r="386" spans="2:2" x14ac:dyDescent="0.2">
      <c r="B386" s="59"/>
    </row>
    <row r="387" spans="2:2" x14ac:dyDescent="0.2">
      <c r="B387" s="59"/>
    </row>
    <row r="388" spans="2:2" x14ac:dyDescent="0.2">
      <c r="B388" s="59"/>
    </row>
    <row r="389" spans="2:2" x14ac:dyDescent="0.2">
      <c r="B389" s="59"/>
    </row>
    <row r="390" spans="2:2" x14ac:dyDescent="0.2">
      <c r="B390" s="59"/>
    </row>
    <row r="391" spans="2:2" x14ac:dyDescent="0.2">
      <c r="B391" s="59"/>
    </row>
    <row r="392" spans="2:2" x14ac:dyDescent="0.2">
      <c r="B392" s="59"/>
    </row>
    <row r="393" spans="2:2" x14ac:dyDescent="0.2">
      <c r="B393" s="59"/>
    </row>
    <row r="394" spans="2:2" x14ac:dyDescent="0.2">
      <c r="B394" s="59"/>
    </row>
    <row r="395" spans="2:2" x14ac:dyDescent="0.2">
      <c r="B395" s="59"/>
    </row>
    <row r="396" spans="2:2" x14ac:dyDescent="0.2">
      <c r="B396" s="59"/>
    </row>
    <row r="397" spans="2:2" x14ac:dyDescent="0.2">
      <c r="B397" s="59"/>
    </row>
    <row r="398" spans="2:2" x14ac:dyDescent="0.2">
      <c r="B398" s="59"/>
    </row>
    <row r="399" spans="2:2" x14ac:dyDescent="0.2">
      <c r="B399" s="59"/>
    </row>
    <row r="400" spans="2:2" x14ac:dyDescent="0.2">
      <c r="B400" s="59"/>
    </row>
    <row r="401" spans="2:2" x14ac:dyDescent="0.2">
      <c r="B401" s="59"/>
    </row>
    <row r="402" spans="2:2" x14ac:dyDescent="0.2">
      <c r="B402" s="59"/>
    </row>
    <row r="403" spans="2:2" x14ac:dyDescent="0.2">
      <c r="B403" s="59"/>
    </row>
    <row r="404" spans="2:2" x14ac:dyDescent="0.2">
      <c r="B404" s="59"/>
    </row>
    <row r="405" spans="2:2" x14ac:dyDescent="0.2">
      <c r="B405" s="59"/>
    </row>
    <row r="406" spans="2:2" x14ac:dyDescent="0.2">
      <c r="B406" s="59"/>
    </row>
    <row r="407" spans="2:2" x14ac:dyDescent="0.2">
      <c r="B407" s="59"/>
    </row>
    <row r="408" spans="2:2" x14ac:dyDescent="0.2">
      <c r="B408" s="59"/>
    </row>
    <row r="409" spans="2:2" x14ac:dyDescent="0.2">
      <c r="B409" s="59"/>
    </row>
    <row r="410" spans="2:2" x14ac:dyDescent="0.2">
      <c r="B410" s="59"/>
    </row>
    <row r="411" spans="2:2" x14ac:dyDescent="0.2">
      <c r="B411" s="59"/>
    </row>
    <row r="412" spans="2:2" x14ac:dyDescent="0.2">
      <c r="B412" s="59"/>
    </row>
    <row r="413" spans="2:2" x14ac:dyDescent="0.2">
      <c r="B413" s="59"/>
    </row>
    <row r="414" spans="2:2" x14ac:dyDescent="0.2">
      <c r="B414" s="59"/>
    </row>
    <row r="415" spans="2:2" x14ac:dyDescent="0.2">
      <c r="B415" s="59"/>
    </row>
    <row r="416" spans="2:2" x14ac:dyDescent="0.2">
      <c r="B416" s="59"/>
    </row>
  </sheetData>
  <mergeCells count="1">
    <mergeCell ref="A1:C1"/>
  </mergeCells>
  <dataValidations count="2">
    <dataValidation type="list" allowBlank="1" showInputMessage="1" showErrorMessage="1" sqref="A3:A98" xr:uid="{00000000-0002-0000-0700-000000000000}">
      <formula1>$G$10:$G$13</formula1>
    </dataValidation>
    <dataValidation type="whole" allowBlank="1" showInputMessage="1" showErrorMessage="1" sqref="B1:B1048576" xr:uid="{9534FF5E-3DEF-CC42-9516-C321A572F074}">
      <formula1>2010</formula1>
      <formula2>2030</formula2>
    </dataValidation>
  </dataValidation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</vt:i4>
      </vt:variant>
    </vt:vector>
  </HeadingPairs>
  <TitlesOfParts>
    <vt:vector size="11" baseType="lpstr">
      <vt:lpstr>Grunddaten</vt:lpstr>
      <vt:lpstr>Gesamtberechnung</vt:lpstr>
      <vt:lpstr>Nachweis Publi. und Drittm.</vt:lpstr>
      <vt:lpstr>Nachweis Lehre</vt:lpstr>
      <vt:lpstr>Nachweis Selbstverw.</vt:lpstr>
      <vt:lpstr>Nachweis Postgraduate</vt:lpstr>
      <vt:lpstr>Nachweis Ausstrahlung</vt:lpstr>
      <vt:lpstr>Nachweis Weiterbildung</vt:lpstr>
      <vt:lpstr>Gesamtberechnung!_ftn1</vt:lpstr>
      <vt:lpstr>Gesamtberechnung!_ftnref1</vt:lpstr>
      <vt:lpstr>Gesamtberechnung!Druckbereich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Office-Anwender</dc:creator>
  <cp:lastModifiedBy>Microsoft Office User</cp:lastModifiedBy>
  <cp:lastPrinted>2016-10-12T07:59:56Z</cp:lastPrinted>
  <dcterms:created xsi:type="dcterms:W3CDTF">2016-09-20T07:21:53Z</dcterms:created>
  <dcterms:modified xsi:type="dcterms:W3CDTF">2022-03-28T13:23:58Z</dcterms:modified>
</cp:coreProperties>
</file>